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790.2024 ALIMENTAÇAO HEGV\"/>
    </mc:Choice>
  </mc:AlternateContent>
  <bookViews>
    <workbookView xWindow="240" yWindow="75" windowWidth="20115" windowHeight="7995"/>
  </bookViews>
  <sheets>
    <sheet name="IV VALOR TOTAL" sheetId="1" r:id="rId1"/>
    <sheet name="IV A - ALIM COMPLEM" sheetId="2" r:id="rId2"/>
    <sheet name="IV B - FÓRM INFANTIL" sheetId="3" r:id="rId3"/>
    <sheet name="IV C - CUSTO UNIT E TOTAL" sheetId="4" r:id="rId4"/>
    <sheet name="IV D - CUSTO PESSOAL MIN" sheetId="5" r:id="rId5"/>
    <sheet name="IV E - PLAN ABERTA PESS MIN" sheetId="6" r:id="rId6"/>
    <sheet name="IV F - RESUMO DE COTAÇÃO" sheetId="7" r:id="rId7"/>
  </sheets>
  <calcPr calcId="152511"/>
</workbook>
</file>

<file path=xl/calcChain.xml><?xml version="1.0" encoding="utf-8"?>
<calcChain xmlns="http://schemas.openxmlformats.org/spreadsheetml/2006/main">
  <c r="C15" i="7" l="1"/>
  <c r="C16" i="7" l="1"/>
  <c r="C17" i="7"/>
  <c r="D19" i="5"/>
  <c r="D20" i="5"/>
  <c r="B29" i="5"/>
  <c r="D28" i="5"/>
  <c r="D27" i="5"/>
  <c r="D4" i="5"/>
  <c r="B22" i="5"/>
  <c r="D21" i="5"/>
  <c r="D18" i="5"/>
  <c r="D17" i="5"/>
  <c r="D16" i="5"/>
  <c r="D15" i="5"/>
  <c r="D14" i="5"/>
  <c r="B9" i="5"/>
  <c r="B32" i="5" s="1"/>
  <c r="D8" i="5"/>
  <c r="D7" i="5"/>
  <c r="D6" i="5"/>
  <c r="D5" i="5"/>
  <c r="D3" i="5"/>
  <c r="C18" i="7" l="1"/>
  <c r="D29" i="5"/>
  <c r="D22" i="5"/>
  <c r="D9" i="5"/>
  <c r="C95" i="4"/>
  <c r="B95" i="4"/>
  <c r="F94" i="4"/>
  <c r="E94" i="4"/>
  <c r="G94" i="4" s="1"/>
  <c r="F93" i="4"/>
  <c r="E93" i="4"/>
  <c r="G93" i="4" s="1"/>
  <c r="F92" i="4"/>
  <c r="E92" i="4"/>
  <c r="G92" i="4" s="1"/>
  <c r="G91" i="4"/>
  <c r="F91" i="4"/>
  <c r="E91" i="4"/>
  <c r="F90" i="4"/>
  <c r="E90" i="4"/>
  <c r="G90" i="4" s="1"/>
  <c r="F89" i="4"/>
  <c r="E89" i="4"/>
  <c r="G89" i="4" s="1"/>
  <c r="C87" i="4"/>
  <c r="B87" i="4"/>
  <c r="F86" i="4"/>
  <c r="E86" i="4"/>
  <c r="G86" i="4" s="1"/>
  <c r="G85" i="4"/>
  <c r="F85" i="4"/>
  <c r="E85" i="4"/>
  <c r="F84" i="4"/>
  <c r="E84" i="4"/>
  <c r="G84" i="4" s="1"/>
  <c r="F83" i="4"/>
  <c r="E83" i="4"/>
  <c r="G83" i="4" s="1"/>
  <c r="F82" i="4"/>
  <c r="E82" i="4"/>
  <c r="G82" i="4" s="1"/>
  <c r="F81" i="4"/>
  <c r="E81" i="4"/>
  <c r="G81" i="4" s="1"/>
  <c r="C79" i="4"/>
  <c r="B79" i="4"/>
  <c r="F78" i="4"/>
  <c r="E78" i="4"/>
  <c r="G78" i="4" s="1"/>
  <c r="F77" i="4"/>
  <c r="E77" i="4"/>
  <c r="G77" i="4" s="1"/>
  <c r="F76" i="4"/>
  <c r="E76" i="4"/>
  <c r="G76" i="4" s="1"/>
  <c r="F75" i="4"/>
  <c r="E75" i="4"/>
  <c r="G75" i="4" s="1"/>
  <c r="F74" i="4"/>
  <c r="E74" i="4"/>
  <c r="G74" i="4" s="1"/>
  <c r="F73" i="4"/>
  <c r="E73" i="4"/>
  <c r="G73" i="4" s="1"/>
  <c r="C71" i="4"/>
  <c r="B71" i="4"/>
  <c r="F70" i="4"/>
  <c r="E70" i="4"/>
  <c r="G70" i="4" s="1"/>
  <c r="F69" i="4"/>
  <c r="E69" i="4"/>
  <c r="G69" i="4" s="1"/>
  <c r="F68" i="4"/>
  <c r="E68" i="4"/>
  <c r="G68" i="4" s="1"/>
  <c r="F67" i="4"/>
  <c r="E67" i="4"/>
  <c r="G67" i="4" s="1"/>
  <c r="F66" i="4"/>
  <c r="E66" i="4"/>
  <c r="G66" i="4" s="1"/>
  <c r="F65" i="4"/>
  <c r="E65" i="4"/>
  <c r="G65" i="4" s="1"/>
  <c r="C63" i="4"/>
  <c r="B63" i="4"/>
  <c r="F62" i="4"/>
  <c r="E62" i="4"/>
  <c r="G62" i="4" s="1"/>
  <c r="F61" i="4"/>
  <c r="E61" i="4"/>
  <c r="G61" i="4" s="1"/>
  <c r="F60" i="4"/>
  <c r="E60" i="4"/>
  <c r="G60" i="4" s="1"/>
  <c r="F59" i="4"/>
  <c r="E59" i="4"/>
  <c r="G59" i="4" s="1"/>
  <c r="F58" i="4"/>
  <c r="E58" i="4"/>
  <c r="G58" i="4" s="1"/>
  <c r="F57" i="4"/>
  <c r="E57" i="4"/>
  <c r="G57" i="4" s="1"/>
  <c r="C55" i="4"/>
  <c r="B55" i="4"/>
  <c r="F54" i="4"/>
  <c r="E54" i="4"/>
  <c r="G54" i="4" s="1"/>
  <c r="G53" i="4"/>
  <c r="F53" i="4"/>
  <c r="E53" i="4"/>
  <c r="F52" i="4"/>
  <c r="E52" i="4"/>
  <c r="G52" i="4" s="1"/>
  <c r="F51" i="4"/>
  <c r="E51" i="4"/>
  <c r="G51" i="4" s="1"/>
  <c r="G50" i="4"/>
  <c r="F50" i="4"/>
  <c r="E50" i="4"/>
  <c r="F49" i="4"/>
  <c r="E49" i="4"/>
  <c r="G49" i="4" s="1"/>
  <c r="C47" i="4"/>
  <c r="B47" i="4"/>
  <c r="F46" i="4"/>
  <c r="E46" i="4"/>
  <c r="G46" i="4" s="1"/>
  <c r="F45" i="4"/>
  <c r="E45" i="4"/>
  <c r="G45" i="4" s="1"/>
  <c r="F44" i="4"/>
  <c r="E44" i="4"/>
  <c r="G44" i="4" s="1"/>
  <c r="F43" i="4"/>
  <c r="E43" i="4"/>
  <c r="G43" i="4" s="1"/>
  <c r="F42" i="4"/>
  <c r="E42" i="4"/>
  <c r="G42" i="4" s="1"/>
  <c r="F41" i="4"/>
  <c r="E41" i="4"/>
  <c r="G41" i="4" s="1"/>
  <c r="C39" i="4"/>
  <c r="B39" i="4"/>
  <c r="F38" i="4"/>
  <c r="E38" i="4"/>
  <c r="G38" i="4" s="1"/>
  <c r="F37" i="4"/>
  <c r="E37" i="4"/>
  <c r="G37" i="4" s="1"/>
  <c r="F36" i="4"/>
  <c r="E36" i="4"/>
  <c r="G36" i="4" s="1"/>
  <c r="F35" i="4"/>
  <c r="E35" i="4"/>
  <c r="G35" i="4" s="1"/>
  <c r="F34" i="4"/>
  <c r="E34" i="4"/>
  <c r="G34" i="4" s="1"/>
  <c r="G33" i="4"/>
  <c r="F33" i="4"/>
  <c r="E33" i="4"/>
  <c r="C31" i="4"/>
  <c r="B31" i="4"/>
  <c r="F30" i="4"/>
  <c r="E30" i="4"/>
  <c r="G30" i="4" s="1"/>
  <c r="F29" i="4"/>
  <c r="E29" i="4"/>
  <c r="G29" i="4" s="1"/>
  <c r="F28" i="4"/>
  <c r="E28" i="4"/>
  <c r="G28" i="4" s="1"/>
  <c r="G27" i="4"/>
  <c r="F27" i="4"/>
  <c r="E27" i="4"/>
  <c r="F26" i="4"/>
  <c r="E26" i="4"/>
  <c r="G26" i="4" s="1"/>
  <c r="F25" i="4"/>
  <c r="E25" i="4"/>
  <c r="G25" i="4" s="1"/>
  <c r="C23" i="4"/>
  <c r="B23" i="4"/>
  <c r="F22" i="4"/>
  <c r="E22" i="4"/>
  <c r="G22" i="4" s="1"/>
  <c r="F21" i="4"/>
  <c r="E21" i="4"/>
  <c r="G21" i="4" s="1"/>
  <c r="F20" i="4"/>
  <c r="E20" i="4"/>
  <c r="G20" i="4" s="1"/>
  <c r="F19" i="4"/>
  <c r="E19" i="4"/>
  <c r="G19" i="4" s="1"/>
  <c r="F18" i="4"/>
  <c r="E18" i="4"/>
  <c r="G18" i="4" s="1"/>
  <c r="F17" i="4"/>
  <c r="E17" i="4"/>
  <c r="G17" i="4" s="1"/>
  <c r="B14" i="4"/>
  <c r="F13" i="4"/>
  <c r="F12" i="4"/>
  <c r="F11" i="4"/>
  <c r="F10" i="4"/>
  <c r="B8" i="4"/>
  <c r="F7" i="4"/>
  <c r="F6" i="4"/>
  <c r="F5" i="4"/>
  <c r="F4" i="4"/>
  <c r="B96" i="4" l="1"/>
  <c r="C96" i="4"/>
  <c r="F14" i="4"/>
  <c r="F95" i="4"/>
  <c r="G95" i="4"/>
  <c r="F87" i="4"/>
  <c r="F79" i="4"/>
  <c r="F71" i="4"/>
  <c r="F63" i="4"/>
  <c r="G63" i="4"/>
  <c r="F55" i="4"/>
  <c r="F47" i="4"/>
  <c r="F39" i="4"/>
  <c r="F31" i="4"/>
  <c r="G31" i="4"/>
  <c r="F23" i="4"/>
  <c r="F8" i="4"/>
  <c r="D32" i="5"/>
  <c r="C19" i="7" s="1"/>
  <c r="C20" i="7" s="1"/>
  <c r="G39" i="4"/>
  <c r="G71" i="4"/>
  <c r="G47" i="4"/>
  <c r="G79" i="4"/>
  <c r="G23" i="4"/>
  <c r="G55" i="4"/>
  <c r="G87" i="4"/>
  <c r="B97" i="4" l="1"/>
  <c r="C21" i="7"/>
  <c r="B2" i="1"/>
  <c r="F96" i="4"/>
  <c r="G96" i="4"/>
  <c r="F97" i="4" l="1"/>
  <c r="F99" i="4" s="1"/>
  <c r="F98" i="4" l="1"/>
  <c r="F100" i="4" s="1"/>
  <c r="C2" i="1"/>
</calcChain>
</file>

<file path=xl/sharedStrings.xml><?xml version="1.0" encoding="utf-8"?>
<sst xmlns="http://schemas.openxmlformats.org/spreadsheetml/2006/main" count="593" uniqueCount="281">
  <si>
    <t>HEGV</t>
  </si>
  <si>
    <t>VALOR MENSAL ($)</t>
  </si>
  <si>
    <t>VALOR GLOBAL (12 MESES) ($)</t>
  </si>
  <si>
    <t>DESCRIÇÃO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</si>
  <si>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</si>
  <si>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</si>
  <si>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</si>
  <si>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Litro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</si>
  <si>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</si>
  <si>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</si>
  <si>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</si>
  <si>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</si>
  <si>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</si>
  <si>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</si>
  <si>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</si>
  <si>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</si>
  <si>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</si>
  <si>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</si>
  <si>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</si>
  <si>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</si>
  <si>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>Dados para composição dos custos referentes ao pessoal mínimo necessário a execução do serviço no local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</si>
  <si>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</si>
  <si>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</si>
  <si>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</si>
  <si>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</si>
  <si>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</si>
  <si>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</si>
  <si>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</si>
  <si>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</si>
  <si>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</si>
  <si>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</si>
  <si>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</si>
  <si>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</si>
  <si>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</si>
  <si>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</si>
  <si>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</si>
  <si>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</si>
  <si>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</si>
  <si>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</si>
  <si>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</si>
  <si>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</si>
  <si>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</si>
  <si>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</si>
  <si>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</si>
  <si>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</si>
  <si>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</si>
  <si>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</si>
  <si>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</si>
  <si>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</si>
  <si>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</si>
  <si>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</si>
  <si>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</si>
  <si>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</si>
  <si>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</si>
  <si>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</si>
  <si>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</si>
  <si>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</si>
  <si>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</si>
  <si>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</si>
  <si>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</si>
  <si>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</si>
  <si>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</si>
  <si>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</si>
  <si>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</si>
  <si>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</si>
  <si>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</si>
  <si>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</si>
  <si>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</si>
  <si>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</si>
  <si>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</si>
  <si>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</si>
  <si>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</si>
  <si>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</si>
  <si>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</si>
  <si>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</si>
  <si>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</si>
  <si>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</si>
  <si>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</si>
  <si>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</si>
  <si>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</si>
  <si>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</si>
  <si>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</si>
  <si>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</si>
  <si>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</si>
  <si>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</si>
  <si>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</si>
  <si>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</si>
  <si>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</si>
  <si>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</si>
  <si>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</si>
  <si>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</si>
  <si>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</si>
  <si>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</si>
  <si>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</si>
  <si>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</si>
  <si>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</si>
  <si>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</si>
  <si>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</si>
  <si>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</si>
  <si>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</si>
  <si>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</si>
  <si>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</si>
  <si>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</si>
  <si>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</si>
  <si>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</si>
  <si>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</si>
  <si>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</si>
  <si>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</si>
  <si>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Subtotal (A + B +C+ D+E)</t>
  </si>
  <si>
    <t>Módulo 6 – Custos Indiretos, Tributos e Lucro</t>
  </si>
  <si>
    <t xml:space="preserve">Valor Total por Empregado </t>
  </si>
  <si>
    <t>ITEM</t>
  </si>
  <si>
    <t>EXPLICAÇÃO DA COTAÇÃO POR ITEM</t>
  </si>
  <si>
    <t>CUSTO ABERTO</t>
  </si>
  <si>
    <t>Gêneros Alimentícios</t>
  </si>
  <si>
    <t>Valor embutido no ANEXO IV-C: Estimativa Mensal e Formação de Preços</t>
  </si>
  <si>
    <t>Descartáveis e Material de Limpeza</t>
  </si>
  <si>
    <t xml:space="preserve">Utensílios da Empresa 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</si>
  <si>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</si>
  <si>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</si>
  <si>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</si>
  <si>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</si>
  <si>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</si>
  <si>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</si>
  <si>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</si>
  <si>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Mensal por Unidade ($) </t>
  </si>
  <si>
    <t>Valor igual ao apresentado no ANEXO IV-C</t>
  </si>
  <si>
    <t xml:space="preserve">Alimentação Complementar </t>
  </si>
  <si>
    <t>10% do Total de Refeições Mensal - conforme ANEXO IV-C (faturamento variável com conforme consumo)</t>
  </si>
  <si>
    <t>Fórmula Infantil</t>
  </si>
  <si>
    <t>Total Mensal de Refeições por Unidade ($)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</si>
  <si>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</si>
  <si>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Total de Pessoal Mínimo a Execução do Serviço In Loco ($)</t>
  </si>
  <si>
    <t>Valor igual ao apresentado no ANEXO IV-D (faturamento fixo)</t>
  </si>
  <si>
    <t>Total Mensal da Proposta por UNIDADE ($)</t>
  </si>
  <si>
    <t>Total Global (12 meses) por UNIDADE ($)</t>
  </si>
  <si>
    <t xml:space="preserve">ANEXO IV-A      ALIMENTAÇÃO COMPLEMENTAR </t>
  </si>
  <si>
    <t>UNIDADE</t>
  </si>
  <si>
    <t>($) VALOR UNITÁRIO</t>
  </si>
  <si>
    <t>1- Água de coco natural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</si>
  <si>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</si>
  <si>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</si>
  <si>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</si>
  <si>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</si>
  <si>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</si>
  <si>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</si>
  <si>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</si>
  <si>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</si>
  <si>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</si>
  <si>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</si>
  <si>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</si>
  <si>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</si>
  <si>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</si>
  <si>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</si>
  <si>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</si>
  <si>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</si>
  <si>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</si>
  <si>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</si>
  <si>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</si>
  <si>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</si>
  <si>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</si>
  <si>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</si>
  <si>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</si>
  <si>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</si>
  <si>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</si>
  <si>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</si>
  <si>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</si>
  <si>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</si>
  <si>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</si>
  <si>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</si>
  <si>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</si>
  <si>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</si>
  <si>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</si>
  <si>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</si>
  <si>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</si>
  <si>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</si>
  <si>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</si>
  <si>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</si>
  <si>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</si>
  <si>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</si>
  <si>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</si>
  <si>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</si>
  <si>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</si>
  <si>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</si>
  <si>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</si>
  <si>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</si>
  <si>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</si>
  <si>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</si>
  <si>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</si>
  <si>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</si>
  <si>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</si>
  <si>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</si>
  <si>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</si>
  <si>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</si>
  <si>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</si>
  <si>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</si>
  <si>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</si>
  <si>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</si>
  <si>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</si>
  <si>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</si>
  <si>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</si>
  <si>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</si>
  <si>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</si>
  <si>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</si>
  <si>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</si>
  <si>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</si>
  <si>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</si>
  <si>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</si>
  <si>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</si>
  <si>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</si>
  <si>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</si>
  <si>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</si>
  <si>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</si>
  <si>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</si>
  <si>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</si>
  <si>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</si>
  <si>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</si>
  <si>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</si>
  <si>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</si>
  <si>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</si>
  <si>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</si>
  <si>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</si>
  <si>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TIPO DA REFEIÇÃO</t>
  </si>
  <si>
    <t>FORMAÇÃO DE PREÇOS</t>
  </si>
  <si>
    <t>Dieta Normal</t>
  </si>
  <si>
    <t>Funcionários</t>
  </si>
  <si>
    <t>Custo Unitário ($)</t>
  </si>
  <si>
    <t>Custo Total ($)</t>
  </si>
  <si>
    <t>Desjejum</t>
  </si>
  <si>
    <t>Almoço</t>
  </si>
  <si>
    <t>Merenda</t>
  </si>
  <si>
    <t>Jantar</t>
  </si>
  <si>
    <t>(*)</t>
  </si>
  <si>
    <t>Acompanhantes</t>
  </si>
  <si>
    <t>Pacientes</t>
  </si>
  <si>
    <t>ADULTO</t>
  </si>
  <si>
    <t>PEDIATRIA</t>
  </si>
  <si>
    <t>Custo Unitário - ADULTO ($)</t>
  </si>
  <si>
    <t>Custo Unitário -  PEDIATRIA (80% do Valor do Adulto)</t>
  </si>
  <si>
    <t>Custo Total - ADULTO ($)</t>
  </si>
  <si>
    <t>Custo Total -PEDIATRIA ($)</t>
  </si>
  <si>
    <t>Colação</t>
  </si>
  <si>
    <t>Ceia</t>
  </si>
  <si>
    <t>Dieta Branda</t>
  </si>
  <si>
    <t>Valor Unitário - ADULTO ($)</t>
  </si>
  <si>
    <t>PEDIATRIA (80% do Valor do Adulto)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</si>
  <si>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</si>
  <si>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</si>
  <si>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</si>
  <si>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</si>
  <si>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</si>
  <si>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</si>
  <si>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</si>
  <si>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</si>
  <si>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Total Mensal</t>
  </si>
  <si>
    <t>Total Mensal (A+P)</t>
  </si>
  <si>
    <t>Alimentação Complementar (10% do Total Mensal)</t>
  </si>
  <si>
    <t>Fórmula Infantil (10% do Total Mensal)</t>
  </si>
  <si>
    <t>Somatório Total Mensal ($)</t>
  </si>
  <si>
    <t>Distribuição Pessoal</t>
  </si>
  <si>
    <t>DIARISTA</t>
  </si>
  <si>
    <t xml:space="preserve"> CUSTO UNITÁRIO POR POSTO ($) </t>
  </si>
  <si>
    <t xml:space="preserve"> CUSTO TOTAL POR POSTO ($) </t>
  </si>
  <si>
    <t>Nutricionista - Chefe</t>
  </si>
  <si>
    <t>Almoxarife</t>
  </si>
  <si>
    <t>Auxiliar de Almoxarifado</t>
  </si>
  <si>
    <t>Administração (empresa)</t>
  </si>
  <si>
    <t>Magarefe</t>
  </si>
  <si>
    <t>12x36 Diurno</t>
  </si>
  <si>
    <t>Nutricionista - Produção</t>
  </si>
  <si>
    <t>Cozinheiro - Geral</t>
  </si>
  <si>
    <t>Cozinheiro - Dieta</t>
  </si>
  <si>
    <t>Auxiliar de Cozinha</t>
  </si>
  <si>
    <t>Copeiro</t>
  </si>
  <si>
    <t>Auxiliar de Limpeza</t>
  </si>
  <si>
    <t>CUSTO TOTAL DA MÃO DE OBRA DO HEER ($)</t>
  </si>
  <si>
    <t>FORMAÇÃO DE PREÇOS POR POSTO COMPILADO - HEGV</t>
  </si>
  <si>
    <t>FORMAÇÃO DE PREÇOS POR POSTO COMPILADO POR UNIDADE - HEGV</t>
  </si>
  <si>
    <t>Técnico de Nutrição e Dietética</t>
  </si>
  <si>
    <t xml:space="preserve">ANEXO IV-B            FÓRMULA INFANTIL </t>
  </si>
  <si>
    <t>ESTIMATIVA DE CONSUMO MENSAL (acrescido de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</si>
</sst>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44" fontId="3" fillId="0" borderId="5" xfId="2" applyFont="1" applyBorder="1" applyAlignment="1">
      <alignment horizontal="center" vertical="center"/>
    </xf>
    <xf numFmtId="44" fontId="3" fillId="0" borderId="5" xfId="2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3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44" fontId="6" fillId="3" borderId="4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7" fillId="0" borderId="5" xfId="0" applyNumberFormat="1" applyFont="1" applyFill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0" fontId="7" fillId="0" borderId="5" xfId="0" applyNumberFormat="1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10" fontId="7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0" fillId="0" borderId="8" xfId="0" applyBorder="1"/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44" fontId="3" fillId="7" borderId="10" xfId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44" fontId="10" fillId="0" borderId="10" xfId="1" applyFont="1" applyBorder="1" applyAlignment="1" applyProtection="1">
      <alignment horizontal="center" vertical="center" wrapText="1"/>
      <protection locked="0"/>
    </xf>
    <xf numFmtId="44" fontId="3" fillId="8" borderId="10" xfId="1" applyFont="1" applyFill="1" applyBorder="1" applyAlignment="1">
      <alignment horizontal="center" vertical="center" wrapText="1"/>
    </xf>
    <xf numFmtId="44" fontId="10" fillId="0" borderId="10" xfId="1" applyFont="1" applyBorder="1" applyAlignment="1">
      <alignment horizontal="center" vertical="center" wrapText="1"/>
    </xf>
    <xf numFmtId="44" fontId="3" fillId="8" borderId="10" xfId="1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 wrapText="1"/>
    </xf>
    <xf numFmtId="44" fontId="10" fillId="0" borderId="5" xfId="0" applyNumberFormat="1" applyFont="1" applyBorder="1" applyAlignment="1" applyProtection="1">
      <alignment horizontal="center" vertical="center"/>
      <protection locked="0"/>
    </xf>
    <xf numFmtId="44" fontId="10" fillId="0" borderId="5" xfId="0" applyNumberFormat="1" applyFont="1" applyBorder="1" applyAlignment="1">
      <alignment horizontal="center" vertical="center"/>
    </xf>
    <xf numFmtId="0" fontId="6" fillId="8" borderId="3" xfId="0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44" fontId="3" fillId="10" borderId="3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44" fontId="10" fillId="0" borderId="1" xfId="0" applyNumberFormat="1" applyFont="1" applyBorder="1" applyAlignment="1" applyProtection="1">
      <alignment horizontal="center" vertical="center"/>
      <protection locked="0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44" fontId="3" fillId="1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44" fontId="6" fillId="3" borderId="5" xfId="3" applyFont="1" applyFill="1" applyBorder="1" applyAlignment="1">
      <alignment horizontal="center" vertical="center"/>
    </xf>
    <xf numFmtId="164" fontId="7" fillId="0" borderId="5" xfId="3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44" fontId="12" fillId="2" borderId="13" xfId="8" applyFont="1" applyFill="1" applyBorder="1" applyAlignment="1">
      <alignment horizontal="center" vertical="center" wrapText="1"/>
    </xf>
    <xf numFmtId="44" fontId="12" fillId="2" borderId="13" xfId="5" applyFont="1" applyFill="1" applyBorder="1" applyAlignment="1">
      <alignment horizontal="center" vertical="center" wrapText="1"/>
    </xf>
    <xf numFmtId="44" fontId="12" fillId="2" borderId="10" xfId="3" applyFont="1" applyFill="1" applyBorder="1" applyAlignment="1">
      <alignment horizontal="center" vertical="center" wrapText="1"/>
    </xf>
    <xf numFmtId="44" fontId="12" fillId="2" borderId="10" xfId="9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44" fontId="9" fillId="0" borderId="10" xfId="0" applyNumberFormat="1" applyFont="1" applyBorder="1" applyAlignment="1">
      <alignment horizontal="center" vertical="center"/>
    </xf>
    <xf numFmtId="44" fontId="9" fillId="0" borderId="10" xfId="9" applyNumberFormat="1" applyFont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1" fontId="12" fillId="11" borderId="10" xfId="0" applyNumberFormat="1" applyFont="1" applyFill="1" applyBorder="1" applyAlignment="1">
      <alignment horizontal="center"/>
    </xf>
    <xf numFmtId="164" fontId="12" fillId="11" borderId="10" xfId="0" applyNumberFormat="1" applyFont="1" applyFill="1" applyBorder="1" applyAlignment="1">
      <alignment horizontal="center" vertical="center"/>
    </xf>
    <xf numFmtId="164" fontId="12" fillId="11" borderId="10" xfId="9" applyNumberFormat="1" applyFont="1" applyFill="1" applyBorder="1" applyAlignment="1">
      <alignment horizontal="center" vertical="center"/>
    </xf>
    <xf numFmtId="44" fontId="12" fillId="11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4" fontId="12" fillId="11" borderId="12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/>
    </xf>
    <xf numFmtId="1" fontId="12" fillId="7" borderId="10" xfId="1" applyNumberFormat="1" applyFont="1" applyFill="1" applyBorder="1" applyAlignment="1">
      <alignment horizontal="center"/>
    </xf>
    <xf numFmtId="44" fontId="12" fillId="7" borderId="10" xfId="0" applyNumberFormat="1" applyFont="1" applyFill="1" applyBorder="1"/>
    <xf numFmtId="44" fontId="9" fillId="0" borderId="10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0" fontId="12" fillId="7" borderId="14" xfId="0" applyNumberFormat="1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44" fontId="9" fillId="0" borderId="11" xfId="0" applyNumberFormat="1" applyFont="1" applyBorder="1" applyAlignment="1" applyProtection="1">
      <alignment horizontal="center" vertical="center"/>
      <protection locked="0"/>
    </xf>
    <xf numFmtId="44" fontId="9" fillId="0" borderId="12" xfId="0" applyNumberFormat="1" applyFont="1" applyBorder="1" applyAlignment="1" applyProtection="1">
      <alignment horizontal="center" vertical="center"/>
      <protection locked="0"/>
    </xf>
    <xf numFmtId="44" fontId="9" fillId="0" borderId="11" xfId="0" applyNumberFormat="1" applyFont="1" applyBorder="1" applyAlignment="1">
      <alignment horizontal="center" vertical="center"/>
    </xf>
    <xf numFmtId="44" fontId="9" fillId="0" borderId="12" xfId="0" applyNumberFormat="1" applyFont="1" applyBorder="1" applyAlignment="1">
      <alignment horizontal="center" vertical="center"/>
    </xf>
    <xf numFmtId="1" fontId="12" fillId="11" borderId="11" xfId="0" applyNumberFormat="1" applyFont="1" applyFill="1" applyBorder="1" applyAlignment="1">
      <alignment horizontal="center"/>
    </xf>
    <xf numFmtId="1" fontId="12" fillId="11" borderId="12" xfId="0" applyNumberFormat="1" applyFont="1" applyFill="1" applyBorder="1" applyAlignment="1">
      <alignment horizontal="center"/>
    </xf>
    <xf numFmtId="164" fontId="12" fillId="11" borderId="11" xfId="0" applyNumberFormat="1" applyFont="1" applyFill="1" applyBorder="1" applyAlignment="1">
      <alignment horizontal="center" vertical="center"/>
    </xf>
    <xf numFmtId="164" fontId="12" fillId="11" borderId="12" xfId="0" applyNumberFormat="1" applyFont="1" applyFill="1" applyBorder="1" applyAlignment="1">
      <alignment horizontal="center" vertical="center"/>
    </xf>
    <xf numFmtId="44" fontId="12" fillId="11" borderId="11" xfId="0" applyNumberFormat="1" applyFont="1" applyFill="1" applyBorder="1" applyAlignment="1">
      <alignment horizontal="center" vertical="center"/>
    </xf>
    <xf numFmtId="44" fontId="12" fillId="11" borderId="12" xfId="0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12" fillId="7" borderId="19" xfId="0" applyNumberFormat="1" applyFont="1" applyFill="1" applyBorder="1" applyAlignment="1">
      <alignment horizontal="center" vertical="center"/>
    </xf>
    <xf numFmtId="164" fontId="12" fillId="7" borderId="20" xfId="0" applyNumberFormat="1" applyFont="1" applyFill="1" applyBorder="1" applyAlignment="1">
      <alignment horizontal="center" vertical="center"/>
    </xf>
    <xf numFmtId="164" fontId="12" fillId="7" borderId="21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7" borderId="23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/>
    </xf>
    <xf numFmtId="1" fontId="12" fillId="7" borderId="12" xfId="0" applyNumberFormat="1" applyFont="1" applyFill="1" applyBorder="1" applyAlignment="1">
      <alignment horizontal="center"/>
    </xf>
    <xf numFmtId="44" fontId="12" fillId="7" borderId="11" xfId="0" applyNumberFormat="1" applyFont="1" applyFill="1" applyBorder="1" applyAlignment="1">
      <alignment horizontal="center"/>
    </xf>
    <xf numFmtId="44" fontId="12" fillId="7" borderId="12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right" vertical="center" wrapText="1"/>
    </xf>
    <xf numFmtId="44" fontId="3" fillId="7" borderId="10" xfId="1" applyFont="1" applyFill="1" applyBorder="1" applyAlignment="1">
      <alignment vertical="center"/>
    </xf>
    <xf numFmtId="44" fontId="3" fillId="7" borderId="10" xfId="1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 vertical="center" wrapText="1"/>
    </xf>
    <xf numFmtId="44" fontId="3" fillId="2" borderId="13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0">
    <cellStyle name="Moeda" xfId="1" builtinId="4"/>
    <cellStyle name="Moeda 10" xfId="5"/>
    <cellStyle name="Moeda 10 2" xfId="7"/>
    <cellStyle name="Moeda 2" xfId="3"/>
    <cellStyle name="Moeda 2 2" xfId="8"/>
    <cellStyle name="Moeda 3" xfId="2"/>
    <cellStyle name="Moeda 4" xfId="6"/>
    <cellStyle name="Moeda 5" xfId="9"/>
    <cellStyle name="Normal" xfId="0" builtinId="0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19" sqref="C19"/>
    </sheetView>
  </sheetViews>
  <sheetFormatPr defaultRowHeight="15" x14ac:dyDescent="0.25"/>
  <cols>
    <col min="1" max="1" width="36.5703125" customWidth="1"/>
    <col min="2" max="2" width="27.7109375" customWidth="1"/>
    <col min="3" max="3" width="36.7109375" customWidth="1"/>
  </cols>
  <sheetData>
    <row r="1" spans="1:3" ht="15.75" thickBot="1" x14ac:dyDescent="0.3">
      <c r="A1" s="91" t="s">
        <v>0</v>
      </c>
      <c r="B1" s="1" t="s">
        <v>1</v>
      </c>
      <c r="C1" s="1" t="s">
        <v>2</v>
      </c>
    </row>
    <row r="2" spans="1:3" ht="15.75" thickBot="1" x14ac:dyDescent="0.3">
      <c r="A2" s="92"/>
      <c r="B2" s="3">
        <f>'IV F - RESUMO DE COTAÇÃO'!C20</f>
        <v>0</v>
      </c>
      <c r="C2" s="2">
        <f>B2*12</f>
        <v>0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F11" sqref="F11"/>
    </sheetView>
  </sheetViews>
  <sheetFormatPr defaultRowHeight="15" x14ac:dyDescent="0.25"/>
  <cols>
    <col min="1" max="1" width="43.5703125" customWidth="1"/>
    <col min="2" max="2" width="18.140625" customWidth="1"/>
    <col min="3" max="3" width="30" customWidth="1"/>
  </cols>
  <sheetData>
    <row r="1" spans="1:3" x14ac:dyDescent="0.25">
      <c r="A1" s="93" t="s">
        <v>136</v>
      </c>
      <c r="B1" s="93"/>
      <c r="C1" s="93"/>
    </row>
    <row r="2" spans="1:3" ht="15.75" thickBot="1" x14ac:dyDescent="0.3">
      <c r="A2" s="63" t="s">
        <v>3</v>
      </c>
      <c r="B2" s="64" t="s">
        <v>137</v>
      </c>
      <c r="C2" s="65" t="s">
        <v>138</v>
      </c>
    </row>
    <row r="3" spans="1:3" ht="15.75" thickBot="1" x14ac:dyDescent="0.3">
      <c r="A3" s="36" t="s">
        <v>139</v>
      </c>
      <c r="B3" s="37" t="s">
        <v>7</v>
      </c>
      <c r="C3" s="66"/>
    </row>
    <row r="4" spans="1:3" ht="15.75" thickBot="1" x14ac:dyDescent="0.3">
      <c r="A4" s="36" t="s">
        <v>140</v>
      </c>
      <c r="B4" s="37" t="s">
        <v>141</v>
      </c>
      <c r="C4" s="66"/>
    </row>
    <row r="5" spans="1:3" ht="15.75" thickBot="1" x14ac:dyDescent="0.3">
      <c r="A5" s="36" t="s">
        <v>142</v>
      </c>
      <c r="B5" s="37" t="s">
        <v>143</v>
      </c>
      <c r="C5" s="66"/>
    </row>
    <row r="6" spans="1:3" ht="15.75" thickBot="1" x14ac:dyDescent="0.3">
      <c r="A6" s="36" t="s">
        <v>144</v>
      </c>
      <c r="B6" s="37" t="s">
        <v>145</v>
      </c>
      <c r="C6" s="66"/>
    </row>
    <row r="7" spans="1:3" ht="15.75" thickBot="1" x14ac:dyDescent="0.3">
      <c r="A7" s="36" t="s">
        <v>146</v>
      </c>
      <c r="B7" s="37" t="s">
        <v>147</v>
      </c>
      <c r="C7" s="66"/>
    </row>
    <row r="8" spans="1:3" ht="15.75" thickBot="1" x14ac:dyDescent="0.3">
      <c r="A8" s="36" t="s">
        <v>148</v>
      </c>
      <c r="B8" s="37" t="s">
        <v>149</v>
      </c>
      <c r="C8" s="66"/>
    </row>
    <row r="9" spans="1:3" ht="26.25" thickBot="1" x14ac:dyDescent="0.3">
      <c r="A9" s="36" t="s">
        <v>150</v>
      </c>
      <c r="B9" s="37" t="s">
        <v>151</v>
      </c>
      <c r="C9" s="66"/>
    </row>
    <row r="10" spans="1:3" ht="15.75" thickBot="1" x14ac:dyDescent="0.3">
      <c r="A10" s="36" t="s">
        <v>152</v>
      </c>
      <c r="B10" s="37" t="s">
        <v>153</v>
      </c>
      <c r="C10" s="66"/>
    </row>
    <row r="11" spans="1:3" ht="15.75" thickBot="1" x14ac:dyDescent="0.3">
      <c r="A11" s="36" t="s">
        <v>154</v>
      </c>
      <c r="B11" s="37" t="s">
        <v>7</v>
      </c>
      <c r="C11" s="66"/>
    </row>
    <row r="12" spans="1:3" ht="26.25" thickBot="1" x14ac:dyDescent="0.3">
      <c r="A12" s="36" t="s">
        <v>155</v>
      </c>
      <c r="B12" s="37" t="s">
        <v>145</v>
      </c>
      <c r="C12" s="66"/>
    </row>
    <row r="13" spans="1:3" ht="15.75" thickBot="1" x14ac:dyDescent="0.3">
      <c r="A13" s="36" t="s">
        <v>156</v>
      </c>
      <c r="B13" s="37" t="s">
        <v>145</v>
      </c>
      <c r="C13" s="66"/>
    </row>
    <row r="14" spans="1:3" ht="15.75" thickBot="1" x14ac:dyDescent="0.3">
      <c r="A14" s="36" t="s">
        <v>157</v>
      </c>
      <c r="B14" s="37" t="s">
        <v>158</v>
      </c>
      <c r="C14" s="66"/>
    </row>
    <row r="15" spans="1:3" ht="15.75" thickBot="1" x14ac:dyDescent="0.3">
      <c r="A15" s="36" t="s">
        <v>159</v>
      </c>
      <c r="B15" s="37" t="s">
        <v>158</v>
      </c>
      <c r="C15" s="66"/>
    </row>
    <row r="16" spans="1:3" ht="15.75" thickBot="1" x14ac:dyDescent="0.3">
      <c r="A16" s="36" t="s">
        <v>160</v>
      </c>
      <c r="B16" s="37" t="s">
        <v>158</v>
      </c>
      <c r="C16" s="66"/>
    </row>
    <row r="17" spans="1:3" ht="15.75" thickBot="1" x14ac:dyDescent="0.3">
      <c r="A17" s="36" t="s">
        <v>161</v>
      </c>
      <c r="B17" s="37" t="s">
        <v>162</v>
      </c>
      <c r="C17" s="66"/>
    </row>
    <row r="18" spans="1:3" ht="15.75" thickBot="1" x14ac:dyDescent="0.3">
      <c r="A18" s="36" t="s">
        <v>163</v>
      </c>
      <c r="B18" s="37" t="s">
        <v>164</v>
      </c>
      <c r="C18" s="66"/>
    </row>
    <row r="19" spans="1:3" ht="15.75" thickBot="1" x14ac:dyDescent="0.3">
      <c r="A19" s="36" t="s">
        <v>165</v>
      </c>
      <c r="B19" s="37" t="s">
        <v>164</v>
      </c>
      <c r="C19" s="66"/>
    </row>
    <row r="20" spans="1:3" ht="15.75" thickBot="1" x14ac:dyDescent="0.3">
      <c r="A20" s="36" t="s">
        <v>166</v>
      </c>
      <c r="B20" s="37" t="s">
        <v>167</v>
      </c>
      <c r="C20" s="66"/>
    </row>
    <row r="21" spans="1:3" ht="15.75" thickBot="1" x14ac:dyDescent="0.3">
      <c r="A21" s="36" t="s">
        <v>168</v>
      </c>
      <c r="B21" s="37" t="s">
        <v>167</v>
      </c>
      <c r="C21" s="66"/>
    </row>
    <row r="22" spans="1:3" ht="15.75" thickBot="1" x14ac:dyDescent="0.3">
      <c r="A22" s="36" t="s">
        <v>169</v>
      </c>
      <c r="B22" s="37" t="s">
        <v>164</v>
      </c>
      <c r="C22" s="66"/>
    </row>
    <row r="23" spans="1:3" ht="15.75" thickBot="1" x14ac:dyDescent="0.3">
      <c r="A23" s="36" t="s">
        <v>170</v>
      </c>
      <c r="B23" s="37" t="s">
        <v>171</v>
      </c>
      <c r="C23" s="66"/>
    </row>
    <row r="24" spans="1:3" ht="15.75" thickBot="1" x14ac:dyDescent="0.3">
      <c r="A24" s="36" t="s">
        <v>172</v>
      </c>
      <c r="B24" s="37" t="s">
        <v>171</v>
      </c>
      <c r="C24" s="66"/>
    </row>
    <row r="25" spans="1:3" ht="15.75" thickBot="1" x14ac:dyDescent="0.3">
      <c r="A25" s="36" t="s">
        <v>173</v>
      </c>
      <c r="B25" s="37" t="s">
        <v>171</v>
      </c>
      <c r="C25" s="66"/>
    </row>
    <row r="26" spans="1:3" ht="15.75" thickBot="1" x14ac:dyDescent="0.3">
      <c r="A26" s="36" t="s">
        <v>174</v>
      </c>
      <c r="B26" s="37" t="s">
        <v>145</v>
      </c>
      <c r="C26" s="66"/>
    </row>
    <row r="27" spans="1:3" ht="15.75" thickBot="1" x14ac:dyDescent="0.3">
      <c r="A27" s="36" t="s">
        <v>175</v>
      </c>
      <c r="B27" s="37" t="s">
        <v>176</v>
      </c>
      <c r="C27" s="66"/>
    </row>
    <row r="28" spans="1:3" ht="26.25" thickBot="1" x14ac:dyDescent="0.3">
      <c r="A28" s="36" t="s">
        <v>177</v>
      </c>
      <c r="B28" s="37" t="s">
        <v>178</v>
      </c>
      <c r="C28" s="66"/>
    </row>
    <row r="29" spans="1:3" ht="26.25" thickBot="1" x14ac:dyDescent="0.3">
      <c r="A29" s="36" t="s">
        <v>179</v>
      </c>
      <c r="B29" s="37" t="s">
        <v>178</v>
      </c>
      <c r="C29" s="66"/>
    </row>
    <row r="30" spans="1:3" ht="15.75" thickBot="1" x14ac:dyDescent="0.3">
      <c r="A30" s="36" t="s">
        <v>180</v>
      </c>
      <c r="B30" s="37" t="s">
        <v>178</v>
      </c>
      <c r="C30" s="66"/>
    </row>
    <row r="31" spans="1:3" ht="15.75" thickBot="1" x14ac:dyDescent="0.3">
      <c r="A31" s="36" t="s">
        <v>181</v>
      </c>
      <c r="B31" s="37" t="s">
        <v>7</v>
      </c>
      <c r="C31" s="66"/>
    </row>
    <row r="32" spans="1:3" ht="15.75" thickBot="1" x14ac:dyDescent="0.3">
      <c r="A32" s="36" t="s">
        <v>182</v>
      </c>
      <c r="B32" s="37" t="s">
        <v>178</v>
      </c>
      <c r="C32" s="66"/>
    </row>
    <row r="33" spans="1:3" ht="39" thickBot="1" x14ac:dyDescent="0.3">
      <c r="A33" s="36" t="s">
        <v>183</v>
      </c>
      <c r="B33" s="37" t="s">
        <v>7</v>
      </c>
      <c r="C33" s="66"/>
    </row>
    <row r="34" spans="1:3" ht="26.25" thickBot="1" x14ac:dyDescent="0.3">
      <c r="A34" s="36" t="s">
        <v>184</v>
      </c>
      <c r="B34" s="37" t="s">
        <v>178</v>
      </c>
      <c r="C34" s="66"/>
    </row>
    <row r="35" spans="1:3" ht="26.25" thickBot="1" x14ac:dyDescent="0.3">
      <c r="A35" s="36" t="s">
        <v>185</v>
      </c>
      <c r="B35" s="37" t="s">
        <v>7</v>
      </c>
      <c r="C35" s="66"/>
    </row>
    <row r="36" spans="1:3" ht="39" thickBot="1" x14ac:dyDescent="0.3">
      <c r="A36" s="36" t="s">
        <v>186</v>
      </c>
      <c r="B36" s="37" t="s">
        <v>7</v>
      </c>
      <c r="C36" s="66"/>
    </row>
    <row r="37" spans="1:3" ht="26.25" thickBot="1" x14ac:dyDescent="0.3">
      <c r="A37" s="36" t="s">
        <v>187</v>
      </c>
      <c r="B37" s="37" t="s">
        <v>7</v>
      </c>
      <c r="C37" s="66"/>
    </row>
    <row r="38" spans="1:3" ht="39" thickBot="1" x14ac:dyDescent="0.3">
      <c r="A38" s="36" t="s">
        <v>188</v>
      </c>
      <c r="B38" s="37" t="s">
        <v>7</v>
      </c>
      <c r="C38" s="66"/>
    </row>
    <row r="39" spans="1:3" ht="39" thickBot="1" x14ac:dyDescent="0.3">
      <c r="A39" s="36" t="s">
        <v>189</v>
      </c>
      <c r="B39" s="37" t="s">
        <v>7</v>
      </c>
      <c r="C39" s="66"/>
    </row>
    <row r="40" spans="1:3" ht="51.75" thickBot="1" x14ac:dyDescent="0.3">
      <c r="A40" s="36" t="s">
        <v>190</v>
      </c>
      <c r="B40" s="37" t="s">
        <v>7</v>
      </c>
      <c r="C40" s="66"/>
    </row>
    <row r="41" spans="1:3" ht="64.5" thickBot="1" x14ac:dyDescent="0.3">
      <c r="A41" s="36" t="s">
        <v>191</v>
      </c>
      <c r="B41" s="37" t="s">
        <v>7</v>
      </c>
      <c r="C41" s="66"/>
    </row>
    <row r="42" spans="1:3" ht="26.25" thickBot="1" x14ac:dyDescent="0.3">
      <c r="A42" s="36" t="s">
        <v>192</v>
      </c>
      <c r="B42" s="37" t="s">
        <v>193</v>
      </c>
      <c r="C42" s="66"/>
    </row>
    <row r="43" spans="1:3" ht="15.75" thickBot="1" x14ac:dyDescent="0.3">
      <c r="A43" s="36" t="s">
        <v>194</v>
      </c>
      <c r="B43" s="37" t="s">
        <v>195</v>
      </c>
      <c r="C43" s="66"/>
    </row>
    <row r="44" spans="1:3" ht="15.75" thickBot="1" x14ac:dyDescent="0.3">
      <c r="A44" s="36" t="s">
        <v>196</v>
      </c>
      <c r="B44" s="37" t="s">
        <v>195</v>
      </c>
      <c r="C44" s="66"/>
    </row>
    <row r="45" spans="1:3" ht="15.75" thickBot="1" x14ac:dyDescent="0.3">
      <c r="A45" s="36" t="s">
        <v>197</v>
      </c>
      <c r="B45" s="37" t="s">
        <v>198</v>
      </c>
      <c r="C45" s="66"/>
    </row>
    <row r="46" spans="1:3" ht="15.75" thickBot="1" x14ac:dyDescent="0.3">
      <c r="A46" s="36" t="s">
        <v>199</v>
      </c>
      <c r="B46" s="37" t="s">
        <v>195</v>
      </c>
      <c r="C46" s="66"/>
    </row>
    <row r="47" spans="1:3" ht="26.25" thickBot="1" x14ac:dyDescent="0.3">
      <c r="A47" s="36" t="s">
        <v>200</v>
      </c>
      <c r="B47" s="37" t="s">
        <v>198</v>
      </c>
      <c r="C47" s="66"/>
    </row>
    <row r="48" spans="1:3" ht="26.25" thickBot="1" x14ac:dyDescent="0.3">
      <c r="A48" s="36" t="s">
        <v>201</v>
      </c>
      <c r="B48" s="37" t="s">
        <v>202</v>
      </c>
      <c r="C48" s="66"/>
    </row>
    <row r="49" spans="1:3" ht="26.25" thickBot="1" x14ac:dyDescent="0.3">
      <c r="A49" s="36" t="s">
        <v>203</v>
      </c>
      <c r="B49" s="37" t="s">
        <v>195</v>
      </c>
      <c r="C49" s="66"/>
    </row>
    <row r="50" spans="1:3" ht="26.25" thickBot="1" x14ac:dyDescent="0.3">
      <c r="A50" s="36" t="s">
        <v>204</v>
      </c>
      <c r="B50" s="37" t="s">
        <v>195</v>
      </c>
      <c r="C50" s="66"/>
    </row>
    <row r="51" spans="1:3" ht="26.25" thickBot="1" x14ac:dyDescent="0.3">
      <c r="A51" s="36" t="s">
        <v>205</v>
      </c>
      <c r="B51" s="37" t="s">
        <v>178</v>
      </c>
      <c r="C51" s="66"/>
    </row>
    <row r="52" spans="1:3" ht="15.75" thickBot="1" x14ac:dyDescent="0.3">
      <c r="A52" s="36" t="s">
        <v>206</v>
      </c>
      <c r="B52" s="37" t="s">
        <v>178</v>
      </c>
      <c r="C52" s="66"/>
    </row>
    <row r="53" spans="1:3" ht="39" thickBot="1" x14ac:dyDescent="0.3">
      <c r="A53" s="36" t="s">
        <v>207</v>
      </c>
      <c r="B53" s="37" t="s">
        <v>7</v>
      </c>
      <c r="C53" s="66"/>
    </row>
    <row r="54" spans="1:3" ht="51.75" thickBot="1" x14ac:dyDescent="0.3">
      <c r="A54" s="36" t="s">
        <v>208</v>
      </c>
      <c r="B54" s="37" t="s">
        <v>7</v>
      </c>
      <c r="C54" s="66"/>
    </row>
    <row r="55" spans="1:3" ht="39" thickBot="1" x14ac:dyDescent="0.3">
      <c r="A55" s="36" t="s">
        <v>209</v>
      </c>
      <c r="B55" s="37" t="s">
        <v>178</v>
      </c>
      <c r="C55" s="66"/>
    </row>
    <row r="56" spans="1:3" ht="15.75" thickBot="1" x14ac:dyDescent="0.3">
      <c r="A56" s="36" t="s">
        <v>210</v>
      </c>
      <c r="B56" s="37" t="s">
        <v>178</v>
      </c>
      <c r="C56" s="66"/>
    </row>
    <row r="57" spans="1:3" ht="15.75" thickBot="1" x14ac:dyDescent="0.3">
      <c r="A57" s="36" t="s">
        <v>211</v>
      </c>
      <c r="B57" s="37" t="s">
        <v>212</v>
      </c>
      <c r="C57" s="66"/>
    </row>
    <row r="58" spans="1:3" ht="26.25" thickBot="1" x14ac:dyDescent="0.3">
      <c r="A58" s="36" t="s">
        <v>213</v>
      </c>
      <c r="B58" s="37" t="s">
        <v>7</v>
      </c>
      <c r="C58" s="66"/>
    </row>
    <row r="59" spans="1:3" ht="15.75" thickBot="1" x14ac:dyDescent="0.3">
      <c r="A59" s="36" t="s">
        <v>214</v>
      </c>
      <c r="B59" s="37" t="s">
        <v>215</v>
      </c>
      <c r="C59" s="66"/>
    </row>
    <row r="60" spans="1:3" ht="39" thickBot="1" x14ac:dyDescent="0.3">
      <c r="A60" s="36" t="s">
        <v>216</v>
      </c>
      <c r="B60" s="37" t="s">
        <v>7</v>
      </c>
      <c r="C60" s="66"/>
    </row>
    <row r="61" spans="1:3" ht="15.75" thickBot="1" x14ac:dyDescent="0.3">
      <c r="A61" s="36" t="s">
        <v>217</v>
      </c>
      <c r="B61" s="37" t="s">
        <v>218</v>
      </c>
      <c r="C61" s="66"/>
    </row>
    <row r="62" spans="1:3" ht="26.25" thickBot="1" x14ac:dyDescent="0.3">
      <c r="A62" s="36" t="s">
        <v>219</v>
      </c>
      <c r="B62" s="37" t="s">
        <v>178</v>
      </c>
      <c r="C62" s="66"/>
    </row>
    <row r="63" spans="1:3" ht="39" thickBot="1" x14ac:dyDescent="0.3">
      <c r="A63" s="36" t="s">
        <v>220</v>
      </c>
      <c r="B63" s="37" t="s">
        <v>7</v>
      </c>
      <c r="C63" s="66"/>
    </row>
    <row r="64" spans="1:3" ht="51.75" thickBot="1" x14ac:dyDescent="0.3">
      <c r="A64" s="36" t="s">
        <v>221</v>
      </c>
      <c r="B64" s="37" t="s">
        <v>7</v>
      </c>
      <c r="C64" s="66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64" customWidth="1"/>
    <col min="2" max="2" width="18.140625" customWidth="1"/>
    <col min="3" max="3" width="36.85546875" customWidth="1"/>
  </cols>
  <sheetData>
    <row r="1" spans="1:3" ht="15.75" thickBot="1" x14ac:dyDescent="0.3">
      <c r="A1" s="93" t="s">
        <v>279</v>
      </c>
      <c r="B1" s="93"/>
      <c r="C1" s="93"/>
    </row>
    <row r="2" spans="1:3" ht="26.25" thickBot="1" x14ac:dyDescent="0.3">
      <c r="A2" s="7" t="s">
        <v>3</v>
      </c>
      <c r="B2" s="8" t="s">
        <v>4</v>
      </c>
      <c r="C2" s="9" t="s">
        <v>5</v>
      </c>
    </row>
    <row r="3" spans="1:3" ht="51.75" thickBot="1" x14ac:dyDescent="0.3">
      <c r="A3" s="10" t="s">
        <v>6</v>
      </c>
      <c r="B3" s="11" t="s">
        <v>7</v>
      </c>
      <c r="C3" s="6"/>
    </row>
    <row r="4" spans="1:3" ht="39" thickBot="1" x14ac:dyDescent="0.3">
      <c r="A4" s="4" t="s">
        <v>8</v>
      </c>
      <c r="B4" s="5" t="s">
        <v>7</v>
      </c>
      <c r="C4" s="6"/>
    </row>
    <row r="5" spans="1:3" ht="26.25" thickBot="1" x14ac:dyDescent="0.3">
      <c r="A5" s="4" t="s">
        <v>9</v>
      </c>
      <c r="B5" s="5" t="s">
        <v>7</v>
      </c>
      <c r="C5" s="6"/>
    </row>
    <row r="6" spans="1:3" ht="39" thickBot="1" x14ac:dyDescent="0.3">
      <c r="A6" s="4" t="s">
        <v>10</v>
      </c>
      <c r="B6" s="5" t="s">
        <v>7</v>
      </c>
      <c r="C6" s="6"/>
    </row>
    <row r="7" spans="1:3" ht="39" thickBot="1" x14ac:dyDescent="0.3">
      <c r="A7" s="4" t="s">
        <v>11</v>
      </c>
      <c r="B7" s="5" t="s">
        <v>7</v>
      </c>
      <c r="C7" s="6"/>
    </row>
    <row r="8" spans="1:3" ht="26.25" thickBot="1" x14ac:dyDescent="0.3">
      <c r="A8" s="4" t="s">
        <v>12</v>
      </c>
      <c r="B8" s="5" t="s">
        <v>7</v>
      </c>
      <c r="C8" s="6"/>
    </row>
    <row r="9" spans="1:3" ht="51.75" thickBot="1" x14ac:dyDescent="0.3">
      <c r="A9" s="4" t="s">
        <v>13</v>
      </c>
      <c r="B9" s="5" t="s">
        <v>7</v>
      </c>
      <c r="C9" s="6"/>
    </row>
    <row r="10" spans="1:3" ht="39" thickBot="1" x14ac:dyDescent="0.3">
      <c r="A10" s="4" t="s">
        <v>14</v>
      </c>
      <c r="B10" s="5" t="s">
        <v>15</v>
      </c>
      <c r="C10" s="6"/>
    </row>
    <row r="11" spans="1:3" ht="39" thickBot="1" x14ac:dyDescent="0.3">
      <c r="A11" s="4" t="s">
        <v>16</v>
      </c>
      <c r="B11" s="5" t="s">
        <v>7</v>
      </c>
      <c r="C11" s="6"/>
    </row>
    <row r="12" spans="1:3" ht="39" thickBot="1" x14ac:dyDescent="0.3">
      <c r="A12" s="4" t="s">
        <v>17</v>
      </c>
      <c r="B12" s="5" t="s">
        <v>7</v>
      </c>
      <c r="C12" s="6"/>
    </row>
    <row r="13" spans="1:3" ht="39" thickBot="1" x14ac:dyDescent="0.3">
      <c r="A13" s="4" t="s">
        <v>18</v>
      </c>
      <c r="B13" s="5" t="s">
        <v>7</v>
      </c>
      <c r="C13" s="6"/>
    </row>
    <row r="14" spans="1:3" ht="39" thickBot="1" x14ac:dyDescent="0.3">
      <c r="A14" s="4" t="s">
        <v>19</v>
      </c>
      <c r="B14" s="5" t="s">
        <v>7</v>
      </c>
      <c r="C14" s="6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49" workbookViewId="0">
      <selection activeCell="L18" sqref="L18"/>
    </sheetView>
  </sheetViews>
  <sheetFormatPr defaultRowHeight="15" x14ac:dyDescent="0.25"/>
  <cols>
    <col min="1" max="1" width="18.42578125" customWidth="1"/>
    <col min="3" max="3" width="12.85546875" customWidth="1"/>
    <col min="4" max="4" width="15.5703125" customWidth="1"/>
    <col min="5" max="5" width="18.140625" customWidth="1"/>
    <col min="6" max="6" width="18.42578125" customWidth="1"/>
    <col min="7" max="7" width="18.140625" customWidth="1"/>
  </cols>
  <sheetData>
    <row r="1" spans="1:7" x14ac:dyDescent="0.25">
      <c r="A1" s="94" t="s">
        <v>0</v>
      </c>
      <c r="B1" s="94"/>
      <c r="C1" s="94"/>
      <c r="D1" s="94"/>
      <c r="E1" s="94"/>
      <c r="F1" s="94"/>
      <c r="G1" s="94"/>
    </row>
    <row r="2" spans="1:7" ht="36" customHeight="1" x14ac:dyDescent="0.25">
      <c r="A2" s="67" t="s">
        <v>222</v>
      </c>
      <c r="B2" s="95" t="s">
        <v>280</v>
      </c>
      <c r="C2" s="95"/>
      <c r="D2" s="96" t="s">
        <v>223</v>
      </c>
      <c r="E2" s="97"/>
      <c r="F2" s="97"/>
      <c r="G2" s="98"/>
    </row>
    <row r="3" spans="1:7" ht="24" customHeight="1" x14ac:dyDescent="0.25">
      <c r="A3" s="68" t="s">
        <v>224</v>
      </c>
      <c r="B3" s="95" t="s">
        <v>225</v>
      </c>
      <c r="C3" s="95"/>
      <c r="D3" s="95" t="s">
        <v>226</v>
      </c>
      <c r="E3" s="95"/>
      <c r="F3" s="95" t="s">
        <v>227</v>
      </c>
      <c r="G3" s="95"/>
    </row>
    <row r="4" spans="1:7" x14ac:dyDescent="0.25">
      <c r="A4" s="69" t="s">
        <v>228</v>
      </c>
      <c r="B4" s="99">
        <v>4072</v>
      </c>
      <c r="C4" s="100"/>
      <c r="D4" s="101">
        <v>0</v>
      </c>
      <c r="E4" s="102"/>
      <c r="F4" s="103">
        <f>B4*D4</f>
        <v>0</v>
      </c>
      <c r="G4" s="104"/>
    </row>
    <row r="5" spans="1:7" x14ac:dyDescent="0.25">
      <c r="A5" s="69" t="s">
        <v>229</v>
      </c>
      <c r="B5" s="99">
        <v>18054</v>
      </c>
      <c r="C5" s="100"/>
      <c r="D5" s="101">
        <v>0</v>
      </c>
      <c r="E5" s="102"/>
      <c r="F5" s="103">
        <f t="shared" ref="F5:F7" si="0">B5*D5</f>
        <v>0</v>
      </c>
      <c r="G5" s="104"/>
    </row>
    <row r="6" spans="1:7" x14ac:dyDescent="0.25">
      <c r="A6" s="69" t="s">
        <v>230</v>
      </c>
      <c r="B6" s="99">
        <v>6971</v>
      </c>
      <c r="C6" s="100"/>
      <c r="D6" s="101">
        <v>0</v>
      </c>
      <c r="E6" s="102"/>
      <c r="F6" s="103">
        <f t="shared" si="0"/>
        <v>0</v>
      </c>
      <c r="G6" s="104"/>
    </row>
    <row r="7" spans="1:7" x14ac:dyDescent="0.25">
      <c r="A7" s="69" t="s">
        <v>231</v>
      </c>
      <c r="B7" s="99">
        <v>7927</v>
      </c>
      <c r="C7" s="100"/>
      <c r="D7" s="101">
        <v>0</v>
      </c>
      <c r="E7" s="102"/>
      <c r="F7" s="103">
        <f t="shared" si="0"/>
        <v>0</v>
      </c>
      <c r="G7" s="104"/>
    </row>
    <row r="8" spans="1:7" x14ac:dyDescent="0.25">
      <c r="A8" s="70" t="s">
        <v>41</v>
      </c>
      <c r="B8" s="105">
        <f>SUM(B4:C7)</f>
        <v>37024</v>
      </c>
      <c r="C8" s="106"/>
      <c r="D8" s="107" t="s">
        <v>232</v>
      </c>
      <c r="E8" s="108"/>
      <c r="F8" s="109">
        <f>SUM(F4:G7)</f>
        <v>0</v>
      </c>
      <c r="G8" s="110"/>
    </row>
    <row r="9" spans="1:7" ht="24" x14ac:dyDescent="0.25">
      <c r="A9" s="68" t="s">
        <v>224</v>
      </c>
      <c r="B9" s="111" t="s">
        <v>233</v>
      </c>
      <c r="C9" s="112"/>
      <c r="D9" s="113" t="s">
        <v>233</v>
      </c>
      <c r="E9" s="114"/>
      <c r="F9" s="113" t="s">
        <v>233</v>
      </c>
      <c r="G9" s="114"/>
    </row>
    <row r="10" spans="1:7" x14ac:dyDescent="0.25">
      <c r="A10" s="69" t="s">
        <v>228</v>
      </c>
      <c r="B10" s="99">
        <v>834</v>
      </c>
      <c r="C10" s="100"/>
      <c r="D10" s="101">
        <v>0</v>
      </c>
      <c r="E10" s="102"/>
      <c r="F10" s="103">
        <f>B10*D10</f>
        <v>0</v>
      </c>
      <c r="G10" s="104"/>
    </row>
    <row r="11" spans="1:7" x14ac:dyDescent="0.25">
      <c r="A11" s="69" t="s">
        <v>229</v>
      </c>
      <c r="B11" s="99">
        <v>1510</v>
      </c>
      <c r="C11" s="100"/>
      <c r="D11" s="101">
        <v>0</v>
      </c>
      <c r="E11" s="102"/>
      <c r="F11" s="103">
        <f t="shared" ref="F11:F13" si="1">B11*D11</f>
        <v>0</v>
      </c>
      <c r="G11" s="104"/>
    </row>
    <row r="12" spans="1:7" x14ac:dyDescent="0.25">
      <c r="A12" s="69" t="s">
        <v>230</v>
      </c>
      <c r="B12" s="99">
        <v>0</v>
      </c>
      <c r="C12" s="100"/>
      <c r="D12" s="101">
        <v>0</v>
      </c>
      <c r="E12" s="102"/>
      <c r="F12" s="103">
        <f t="shared" si="1"/>
        <v>0</v>
      </c>
      <c r="G12" s="104"/>
    </row>
    <row r="13" spans="1:7" x14ac:dyDescent="0.25">
      <c r="A13" s="69" t="s">
        <v>231</v>
      </c>
      <c r="B13" s="99">
        <v>1339</v>
      </c>
      <c r="C13" s="100"/>
      <c r="D13" s="101">
        <v>0</v>
      </c>
      <c r="E13" s="102"/>
      <c r="F13" s="103">
        <f t="shared" si="1"/>
        <v>0</v>
      </c>
      <c r="G13" s="104"/>
    </row>
    <row r="14" spans="1:7" x14ac:dyDescent="0.25">
      <c r="A14" s="70" t="s">
        <v>41</v>
      </c>
      <c r="B14" s="105">
        <f>SUM(B10:C13)</f>
        <v>3683</v>
      </c>
      <c r="C14" s="115"/>
      <c r="D14" s="107" t="s">
        <v>232</v>
      </c>
      <c r="E14" s="108"/>
      <c r="F14" s="109">
        <f>SUM(F10:G13)</f>
        <v>0</v>
      </c>
      <c r="G14" s="110"/>
    </row>
    <row r="15" spans="1:7" x14ac:dyDescent="0.25">
      <c r="A15" s="116" t="s">
        <v>234</v>
      </c>
      <c r="B15" s="117"/>
      <c r="C15" s="117"/>
      <c r="D15" s="117"/>
      <c r="E15" s="117"/>
      <c r="F15" s="117"/>
      <c r="G15" s="117"/>
    </row>
    <row r="16" spans="1:7" ht="36" x14ac:dyDescent="0.25">
      <c r="A16" s="71" t="s">
        <v>224</v>
      </c>
      <c r="B16" s="72" t="s">
        <v>235</v>
      </c>
      <c r="C16" s="73" t="s">
        <v>236</v>
      </c>
      <c r="D16" s="74" t="s">
        <v>237</v>
      </c>
      <c r="E16" s="75" t="s">
        <v>238</v>
      </c>
      <c r="F16" s="74" t="s">
        <v>239</v>
      </c>
      <c r="G16" s="75" t="s">
        <v>240</v>
      </c>
    </row>
    <row r="17" spans="1:7" x14ac:dyDescent="0.25">
      <c r="A17" s="69" t="s">
        <v>228</v>
      </c>
      <c r="B17" s="76">
        <v>661</v>
      </c>
      <c r="C17" s="76">
        <v>12</v>
      </c>
      <c r="D17" s="90">
        <v>0</v>
      </c>
      <c r="E17" s="78">
        <f>D17*80%</f>
        <v>0</v>
      </c>
      <c r="F17" s="77">
        <f>B17*D17</f>
        <v>0</v>
      </c>
      <c r="G17" s="78">
        <f>C17*E17</f>
        <v>0</v>
      </c>
    </row>
    <row r="18" spans="1:7" x14ac:dyDescent="0.25">
      <c r="A18" s="69" t="s">
        <v>241</v>
      </c>
      <c r="B18" s="76">
        <v>523</v>
      </c>
      <c r="C18" s="76">
        <v>9</v>
      </c>
      <c r="D18" s="90">
        <v>0</v>
      </c>
      <c r="E18" s="78">
        <f t="shared" ref="E18:E22" si="2">D18*80%</f>
        <v>0</v>
      </c>
      <c r="F18" s="77">
        <f t="shared" ref="F18:G22" si="3">B18*D18</f>
        <v>0</v>
      </c>
      <c r="G18" s="78">
        <f t="shared" si="3"/>
        <v>0</v>
      </c>
    </row>
    <row r="19" spans="1:7" x14ac:dyDescent="0.25">
      <c r="A19" s="69" t="s">
        <v>229</v>
      </c>
      <c r="B19" s="76">
        <v>588</v>
      </c>
      <c r="C19" s="76">
        <v>13</v>
      </c>
      <c r="D19" s="90">
        <v>0</v>
      </c>
      <c r="E19" s="78">
        <f t="shared" si="2"/>
        <v>0</v>
      </c>
      <c r="F19" s="77">
        <f t="shared" si="3"/>
        <v>0</v>
      </c>
      <c r="G19" s="78">
        <f t="shared" si="3"/>
        <v>0</v>
      </c>
    </row>
    <row r="20" spans="1:7" x14ac:dyDescent="0.25">
      <c r="A20" s="69" t="s">
        <v>230</v>
      </c>
      <c r="B20" s="76">
        <v>595</v>
      </c>
      <c r="C20" s="76">
        <v>11</v>
      </c>
      <c r="D20" s="90">
        <v>0</v>
      </c>
      <c r="E20" s="78">
        <f t="shared" si="2"/>
        <v>0</v>
      </c>
      <c r="F20" s="77">
        <f t="shared" si="3"/>
        <v>0</v>
      </c>
      <c r="G20" s="78">
        <f t="shared" si="3"/>
        <v>0</v>
      </c>
    </row>
    <row r="21" spans="1:7" x14ac:dyDescent="0.25">
      <c r="A21" s="69" t="s">
        <v>231</v>
      </c>
      <c r="B21" s="76">
        <v>630</v>
      </c>
      <c r="C21" s="76">
        <v>13</v>
      </c>
      <c r="D21" s="90">
        <v>0</v>
      </c>
      <c r="E21" s="78">
        <f t="shared" si="2"/>
        <v>0</v>
      </c>
      <c r="F21" s="77">
        <f t="shared" si="3"/>
        <v>0</v>
      </c>
      <c r="G21" s="78">
        <f t="shared" si="3"/>
        <v>0</v>
      </c>
    </row>
    <row r="22" spans="1:7" x14ac:dyDescent="0.25">
      <c r="A22" s="69" t="s">
        <v>242</v>
      </c>
      <c r="B22" s="76">
        <v>594</v>
      </c>
      <c r="C22" s="76">
        <v>8</v>
      </c>
      <c r="D22" s="90">
        <v>0</v>
      </c>
      <c r="E22" s="78">
        <f t="shared" si="2"/>
        <v>0</v>
      </c>
      <c r="F22" s="77">
        <f t="shared" si="3"/>
        <v>0</v>
      </c>
      <c r="G22" s="78">
        <f t="shared" si="3"/>
        <v>0</v>
      </c>
    </row>
    <row r="23" spans="1:7" x14ac:dyDescent="0.25">
      <c r="A23" s="79" t="s">
        <v>41</v>
      </c>
      <c r="B23" s="80">
        <f>SUM(B17:B22)</f>
        <v>3591</v>
      </c>
      <c r="C23" s="80">
        <f>SUM(C17:C22)</f>
        <v>66</v>
      </c>
      <c r="D23" s="81" t="s">
        <v>232</v>
      </c>
      <c r="E23" s="82" t="s">
        <v>232</v>
      </c>
      <c r="F23" s="83">
        <f>SUM(F17:F22)</f>
        <v>0</v>
      </c>
      <c r="G23" s="83">
        <f>SUM(G17:G22)</f>
        <v>0</v>
      </c>
    </row>
    <row r="24" spans="1:7" ht="24" x14ac:dyDescent="0.25">
      <c r="A24" s="67" t="s">
        <v>243</v>
      </c>
      <c r="B24" s="72" t="s">
        <v>235</v>
      </c>
      <c r="C24" s="73" t="s">
        <v>236</v>
      </c>
      <c r="D24" s="74" t="s">
        <v>244</v>
      </c>
      <c r="E24" s="75" t="s">
        <v>245</v>
      </c>
      <c r="F24" s="74" t="s">
        <v>235</v>
      </c>
      <c r="G24" s="75" t="s">
        <v>236</v>
      </c>
    </row>
    <row r="25" spans="1:7" x14ac:dyDescent="0.25">
      <c r="A25" s="69" t="s">
        <v>228</v>
      </c>
      <c r="B25" s="76">
        <v>2888</v>
      </c>
      <c r="C25" s="76">
        <v>715</v>
      </c>
      <c r="D25" s="90">
        <v>0</v>
      </c>
      <c r="E25" s="78">
        <f>D25*80%</f>
        <v>0</v>
      </c>
      <c r="F25" s="77">
        <f>B25*D25</f>
        <v>0</v>
      </c>
      <c r="G25" s="78">
        <f>C25*E25</f>
        <v>0</v>
      </c>
    </row>
    <row r="26" spans="1:7" x14ac:dyDescent="0.25">
      <c r="A26" s="69" t="s">
        <v>241</v>
      </c>
      <c r="B26" s="76">
        <v>3153</v>
      </c>
      <c r="C26" s="76">
        <v>731</v>
      </c>
      <c r="D26" s="90">
        <v>0</v>
      </c>
      <c r="E26" s="78">
        <f t="shared" ref="E26:E30" si="4">D26*80%</f>
        <v>0</v>
      </c>
      <c r="F26" s="77">
        <f t="shared" ref="F26:G30" si="5">B26*D26</f>
        <v>0</v>
      </c>
      <c r="G26" s="78">
        <f t="shared" si="5"/>
        <v>0</v>
      </c>
    </row>
    <row r="27" spans="1:7" x14ac:dyDescent="0.25">
      <c r="A27" s="69" t="s">
        <v>229</v>
      </c>
      <c r="B27" s="76">
        <v>2644</v>
      </c>
      <c r="C27" s="76">
        <v>741</v>
      </c>
      <c r="D27" s="90">
        <v>0</v>
      </c>
      <c r="E27" s="78">
        <f t="shared" si="4"/>
        <v>0</v>
      </c>
      <c r="F27" s="77">
        <f t="shared" si="5"/>
        <v>0</v>
      </c>
      <c r="G27" s="78">
        <f t="shared" si="5"/>
        <v>0</v>
      </c>
    </row>
    <row r="28" spans="1:7" x14ac:dyDescent="0.25">
      <c r="A28" s="69" t="s">
        <v>230</v>
      </c>
      <c r="B28" s="76">
        <v>2800</v>
      </c>
      <c r="C28" s="76">
        <v>736</v>
      </c>
      <c r="D28" s="90">
        <v>0</v>
      </c>
      <c r="E28" s="78">
        <f t="shared" si="4"/>
        <v>0</v>
      </c>
      <c r="F28" s="77">
        <f t="shared" si="5"/>
        <v>0</v>
      </c>
      <c r="G28" s="78">
        <f t="shared" si="5"/>
        <v>0</v>
      </c>
    </row>
    <row r="29" spans="1:7" x14ac:dyDescent="0.25">
      <c r="A29" s="69" t="s">
        <v>231</v>
      </c>
      <c r="B29" s="76">
        <v>2824</v>
      </c>
      <c r="C29" s="76">
        <v>729</v>
      </c>
      <c r="D29" s="90">
        <v>0</v>
      </c>
      <c r="E29" s="78">
        <f t="shared" si="4"/>
        <v>0</v>
      </c>
      <c r="F29" s="77">
        <f t="shared" si="5"/>
        <v>0</v>
      </c>
      <c r="G29" s="78">
        <f t="shared" si="5"/>
        <v>0</v>
      </c>
    </row>
    <row r="30" spans="1:7" x14ac:dyDescent="0.25">
      <c r="A30" s="69" t="s">
        <v>242</v>
      </c>
      <c r="B30" s="76">
        <v>2718</v>
      </c>
      <c r="C30" s="76">
        <v>723</v>
      </c>
      <c r="D30" s="90">
        <v>0</v>
      </c>
      <c r="E30" s="78">
        <f t="shared" si="4"/>
        <v>0</v>
      </c>
      <c r="F30" s="77">
        <f t="shared" si="5"/>
        <v>0</v>
      </c>
      <c r="G30" s="78">
        <f t="shared" si="5"/>
        <v>0</v>
      </c>
    </row>
    <row r="31" spans="1:7" x14ac:dyDescent="0.25">
      <c r="A31" s="70" t="s">
        <v>41</v>
      </c>
      <c r="B31" s="80">
        <f>SUM(B25:B30)</f>
        <v>17027</v>
      </c>
      <c r="C31" s="80">
        <f>SUM(C25:C30)</f>
        <v>4375</v>
      </c>
      <c r="D31" s="81" t="s">
        <v>232</v>
      </c>
      <c r="E31" s="82" t="s">
        <v>232</v>
      </c>
      <c r="F31" s="83">
        <f>SUM(F25:F30)</f>
        <v>0</v>
      </c>
      <c r="G31" s="83">
        <f>SUM(G25:G30)</f>
        <v>0</v>
      </c>
    </row>
    <row r="32" spans="1:7" ht="24" x14ac:dyDescent="0.25">
      <c r="A32" s="67" t="s">
        <v>246</v>
      </c>
      <c r="B32" s="72" t="s">
        <v>235</v>
      </c>
      <c r="C32" s="73" t="s">
        <v>236</v>
      </c>
      <c r="D32" s="74" t="s">
        <v>244</v>
      </c>
      <c r="E32" s="75" t="s">
        <v>245</v>
      </c>
      <c r="F32" s="74" t="s">
        <v>235</v>
      </c>
      <c r="G32" s="75" t="s">
        <v>236</v>
      </c>
    </row>
    <row r="33" spans="1:7" x14ac:dyDescent="0.25">
      <c r="A33" s="69" t="s">
        <v>228</v>
      </c>
      <c r="B33" s="76">
        <v>796</v>
      </c>
      <c r="C33" s="76">
        <v>93</v>
      </c>
      <c r="D33" s="90">
        <v>0</v>
      </c>
      <c r="E33" s="78">
        <f>D33*80%</f>
        <v>0</v>
      </c>
      <c r="F33" s="77">
        <f>B33*D33</f>
        <v>0</v>
      </c>
      <c r="G33" s="78">
        <f>C33*E33</f>
        <v>0</v>
      </c>
    </row>
    <row r="34" spans="1:7" x14ac:dyDescent="0.25">
      <c r="A34" s="69" t="s">
        <v>241</v>
      </c>
      <c r="B34" s="76">
        <v>1009</v>
      </c>
      <c r="C34" s="76">
        <v>92</v>
      </c>
      <c r="D34" s="90">
        <v>0</v>
      </c>
      <c r="E34" s="78">
        <f t="shared" ref="E34:E38" si="6">D34*80%</f>
        <v>0</v>
      </c>
      <c r="F34" s="77">
        <f t="shared" ref="F34:G38" si="7">B34*D34</f>
        <v>0</v>
      </c>
      <c r="G34" s="78">
        <f t="shared" si="7"/>
        <v>0</v>
      </c>
    </row>
    <row r="35" spans="1:7" x14ac:dyDescent="0.25">
      <c r="A35" s="69" t="s">
        <v>229</v>
      </c>
      <c r="B35" s="76">
        <v>754</v>
      </c>
      <c r="C35" s="76">
        <v>98</v>
      </c>
      <c r="D35" s="90">
        <v>0</v>
      </c>
      <c r="E35" s="78">
        <f t="shared" si="6"/>
        <v>0</v>
      </c>
      <c r="F35" s="77">
        <f t="shared" si="7"/>
        <v>0</v>
      </c>
      <c r="G35" s="78">
        <f t="shared" si="7"/>
        <v>0</v>
      </c>
    </row>
    <row r="36" spans="1:7" x14ac:dyDescent="0.25">
      <c r="A36" s="69" t="s">
        <v>230</v>
      </c>
      <c r="B36" s="76">
        <v>748</v>
      </c>
      <c r="C36" s="76">
        <v>101</v>
      </c>
      <c r="D36" s="90">
        <v>0</v>
      </c>
      <c r="E36" s="78">
        <f t="shared" si="6"/>
        <v>0</v>
      </c>
      <c r="F36" s="77">
        <f t="shared" si="7"/>
        <v>0</v>
      </c>
      <c r="G36" s="78">
        <f t="shared" si="7"/>
        <v>0</v>
      </c>
    </row>
    <row r="37" spans="1:7" x14ac:dyDescent="0.25">
      <c r="A37" s="69" t="s">
        <v>231</v>
      </c>
      <c r="B37" s="76">
        <v>816</v>
      </c>
      <c r="C37" s="76">
        <v>100</v>
      </c>
      <c r="D37" s="90">
        <v>0</v>
      </c>
      <c r="E37" s="78">
        <f t="shared" si="6"/>
        <v>0</v>
      </c>
      <c r="F37" s="77">
        <f t="shared" si="7"/>
        <v>0</v>
      </c>
      <c r="G37" s="78">
        <f t="shared" si="7"/>
        <v>0</v>
      </c>
    </row>
    <row r="38" spans="1:7" x14ac:dyDescent="0.25">
      <c r="A38" s="69" t="s">
        <v>242</v>
      </c>
      <c r="B38" s="76">
        <v>685</v>
      </c>
      <c r="C38" s="76">
        <v>92</v>
      </c>
      <c r="D38" s="90">
        <v>0</v>
      </c>
      <c r="E38" s="78">
        <f t="shared" si="6"/>
        <v>0</v>
      </c>
      <c r="F38" s="77">
        <f t="shared" si="7"/>
        <v>0</v>
      </c>
      <c r="G38" s="78">
        <f t="shared" si="7"/>
        <v>0</v>
      </c>
    </row>
    <row r="39" spans="1:7" x14ac:dyDescent="0.25">
      <c r="A39" s="70" t="s">
        <v>41</v>
      </c>
      <c r="B39" s="80">
        <f>SUM(B33:B38)</f>
        <v>4808</v>
      </c>
      <c r="C39" s="80">
        <f>SUM(C33:C38)</f>
        <v>576</v>
      </c>
      <c r="D39" s="81" t="s">
        <v>232</v>
      </c>
      <c r="E39" s="82" t="s">
        <v>232</v>
      </c>
      <c r="F39" s="83">
        <f>SUM(F33:F38)</f>
        <v>0</v>
      </c>
      <c r="G39" s="83">
        <f>SUM(G33:G38)</f>
        <v>0</v>
      </c>
    </row>
    <row r="40" spans="1:7" ht="24" x14ac:dyDescent="0.25">
      <c r="A40" s="84" t="s">
        <v>247</v>
      </c>
      <c r="B40" s="72" t="s">
        <v>235</v>
      </c>
      <c r="C40" s="73" t="s">
        <v>236</v>
      </c>
      <c r="D40" s="74" t="s">
        <v>244</v>
      </c>
      <c r="E40" s="75" t="s">
        <v>245</v>
      </c>
      <c r="F40" s="74" t="s">
        <v>235</v>
      </c>
      <c r="G40" s="75" t="s">
        <v>236</v>
      </c>
    </row>
    <row r="41" spans="1:7" x14ac:dyDescent="0.25">
      <c r="A41" s="69" t="s">
        <v>228</v>
      </c>
      <c r="B41" s="76">
        <v>974</v>
      </c>
      <c r="C41" s="76">
        <v>66</v>
      </c>
      <c r="D41" s="90">
        <v>0</v>
      </c>
      <c r="E41" s="78">
        <f>D41*80%</f>
        <v>0</v>
      </c>
      <c r="F41" s="77">
        <f>B41*D41</f>
        <v>0</v>
      </c>
      <c r="G41" s="78">
        <f>C41*E41</f>
        <v>0</v>
      </c>
    </row>
    <row r="42" spans="1:7" x14ac:dyDescent="0.25">
      <c r="A42" s="69" t="s">
        <v>241</v>
      </c>
      <c r="B42" s="76">
        <v>924</v>
      </c>
      <c r="C42" s="76">
        <v>64</v>
      </c>
      <c r="D42" s="90">
        <v>0</v>
      </c>
      <c r="E42" s="78">
        <f t="shared" ref="E42:E46" si="8">D42*80%</f>
        <v>0</v>
      </c>
      <c r="F42" s="77">
        <f t="shared" ref="F42:G46" si="9">B42*D42</f>
        <v>0</v>
      </c>
      <c r="G42" s="78">
        <f t="shared" si="9"/>
        <v>0</v>
      </c>
    </row>
    <row r="43" spans="1:7" x14ac:dyDescent="0.25">
      <c r="A43" s="69" t="s">
        <v>229</v>
      </c>
      <c r="B43" s="76">
        <v>786</v>
      </c>
      <c r="C43" s="76">
        <v>78</v>
      </c>
      <c r="D43" s="90">
        <v>0</v>
      </c>
      <c r="E43" s="78">
        <f t="shared" si="8"/>
        <v>0</v>
      </c>
      <c r="F43" s="77">
        <f t="shared" si="9"/>
        <v>0</v>
      </c>
      <c r="G43" s="78">
        <f t="shared" si="9"/>
        <v>0</v>
      </c>
    </row>
    <row r="44" spans="1:7" x14ac:dyDescent="0.25">
      <c r="A44" s="69" t="s">
        <v>230</v>
      </c>
      <c r="B44" s="76">
        <v>853</v>
      </c>
      <c r="C44" s="76">
        <v>77</v>
      </c>
      <c r="D44" s="90">
        <v>0</v>
      </c>
      <c r="E44" s="78">
        <f t="shared" si="8"/>
        <v>0</v>
      </c>
      <c r="F44" s="77">
        <f t="shared" si="9"/>
        <v>0</v>
      </c>
      <c r="G44" s="78">
        <f t="shared" si="9"/>
        <v>0</v>
      </c>
    </row>
    <row r="45" spans="1:7" x14ac:dyDescent="0.25">
      <c r="A45" s="69" t="s">
        <v>231</v>
      </c>
      <c r="B45" s="76">
        <v>875</v>
      </c>
      <c r="C45" s="76">
        <v>82</v>
      </c>
      <c r="D45" s="90">
        <v>0</v>
      </c>
      <c r="E45" s="78">
        <f t="shared" si="8"/>
        <v>0</v>
      </c>
      <c r="F45" s="77">
        <f t="shared" si="9"/>
        <v>0</v>
      </c>
      <c r="G45" s="78">
        <f t="shared" si="9"/>
        <v>0</v>
      </c>
    </row>
    <row r="46" spans="1:7" x14ac:dyDescent="0.25">
      <c r="A46" s="69" t="s">
        <v>242</v>
      </c>
      <c r="B46" s="76">
        <v>861</v>
      </c>
      <c r="C46" s="76">
        <v>67</v>
      </c>
      <c r="D46" s="90">
        <v>0</v>
      </c>
      <c r="E46" s="78">
        <f t="shared" si="8"/>
        <v>0</v>
      </c>
      <c r="F46" s="77">
        <f t="shared" si="9"/>
        <v>0</v>
      </c>
      <c r="G46" s="78">
        <f t="shared" si="9"/>
        <v>0</v>
      </c>
    </row>
    <row r="47" spans="1:7" x14ac:dyDescent="0.25">
      <c r="A47" s="70" t="s">
        <v>41</v>
      </c>
      <c r="B47" s="80">
        <f>SUM(B41:B46)</f>
        <v>5273</v>
      </c>
      <c r="C47" s="80">
        <f>SUM(C41:C46)</f>
        <v>434</v>
      </c>
      <c r="D47" s="81" t="s">
        <v>232</v>
      </c>
      <c r="E47" s="82" t="s">
        <v>232</v>
      </c>
      <c r="F47" s="83">
        <f>SUM(F41:F46)</f>
        <v>0</v>
      </c>
      <c r="G47" s="83">
        <f>SUM(G41:G46)</f>
        <v>0</v>
      </c>
    </row>
    <row r="48" spans="1:7" ht="24" x14ac:dyDescent="0.25">
      <c r="A48" s="67" t="s">
        <v>248</v>
      </c>
      <c r="B48" s="72" t="s">
        <v>235</v>
      </c>
      <c r="C48" s="73" t="s">
        <v>236</v>
      </c>
      <c r="D48" s="74" t="s">
        <v>244</v>
      </c>
      <c r="E48" s="75" t="s">
        <v>245</v>
      </c>
      <c r="F48" s="74" t="s">
        <v>235</v>
      </c>
      <c r="G48" s="75" t="s">
        <v>236</v>
      </c>
    </row>
    <row r="49" spans="1:7" x14ac:dyDescent="0.25">
      <c r="A49" s="69" t="s">
        <v>228</v>
      </c>
      <c r="B49" s="76">
        <v>617</v>
      </c>
      <c r="C49" s="76">
        <v>29</v>
      </c>
      <c r="D49" s="90">
        <v>0</v>
      </c>
      <c r="E49" s="78">
        <f>D49*80%</f>
        <v>0</v>
      </c>
      <c r="F49" s="77">
        <f>B49*D49</f>
        <v>0</v>
      </c>
      <c r="G49" s="78">
        <f>C49*E49</f>
        <v>0</v>
      </c>
    </row>
    <row r="50" spans="1:7" x14ac:dyDescent="0.25">
      <c r="A50" s="69" t="s">
        <v>241</v>
      </c>
      <c r="B50" s="76">
        <v>1475</v>
      </c>
      <c r="C50" s="76">
        <v>21</v>
      </c>
      <c r="D50" s="90">
        <v>0</v>
      </c>
      <c r="E50" s="78">
        <f t="shared" ref="E50:E54" si="10">D50*80%</f>
        <v>0</v>
      </c>
      <c r="F50" s="77">
        <f t="shared" ref="F50:G54" si="11">B50*D50</f>
        <v>0</v>
      </c>
      <c r="G50" s="78">
        <f t="shared" si="11"/>
        <v>0</v>
      </c>
    </row>
    <row r="51" spans="1:7" x14ac:dyDescent="0.25">
      <c r="A51" s="69" t="s">
        <v>229</v>
      </c>
      <c r="B51" s="76">
        <v>522</v>
      </c>
      <c r="C51" s="76">
        <v>33</v>
      </c>
      <c r="D51" s="90">
        <v>0</v>
      </c>
      <c r="E51" s="78">
        <f t="shared" si="10"/>
        <v>0</v>
      </c>
      <c r="F51" s="77">
        <f t="shared" si="11"/>
        <v>0</v>
      </c>
      <c r="G51" s="78">
        <f t="shared" si="11"/>
        <v>0</v>
      </c>
    </row>
    <row r="52" spans="1:7" x14ac:dyDescent="0.25">
      <c r="A52" s="69" t="s">
        <v>230</v>
      </c>
      <c r="B52" s="76">
        <v>524</v>
      </c>
      <c r="C52" s="76">
        <v>31</v>
      </c>
      <c r="D52" s="90">
        <v>0</v>
      </c>
      <c r="E52" s="78">
        <f t="shared" si="10"/>
        <v>0</v>
      </c>
      <c r="F52" s="77">
        <f t="shared" si="11"/>
        <v>0</v>
      </c>
      <c r="G52" s="78">
        <f t="shared" si="11"/>
        <v>0</v>
      </c>
    </row>
    <row r="53" spans="1:7" x14ac:dyDescent="0.25">
      <c r="A53" s="69" t="s">
        <v>231</v>
      </c>
      <c r="B53" s="76">
        <v>559</v>
      </c>
      <c r="C53" s="76">
        <v>35</v>
      </c>
      <c r="D53" s="90">
        <v>0</v>
      </c>
      <c r="E53" s="78">
        <f t="shared" si="10"/>
        <v>0</v>
      </c>
      <c r="F53" s="77">
        <f t="shared" si="11"/>
        <v>0</v>
      </c>
      <c r="G53" s="78">
        <f t="shared" si="11"/>
        <v>0</v>
      </c>
    </row>
    <row r="54" spans="1:7" x14ac:dyDescent="0.25">
      <c r="A54" s="69" t="s">
        <v>242</v>
      </c>
      <c r="B54" s="76">
        <v>492</v>
      </c>
      <c r="C54" s="76">
        <v>23</v>
      </c>
      <c r="D54" s="90">
        <v>0</v>
      </c>
      <c r="E54" s="78">
        <f t="shared" si="10"/>
        <v>0</v>
      </c>
      <c r="F54" s="77">
        <f t="shared" si="11"/>
        <v>0</v>
      </c>
      <c r="G54" s="78">
        <f t="shared" si="11"/>
        <v>0</v>
      </c>
    </row>
    <row r="55" spans="1:7" x14ac:dyDescent="0.25">
      <c r="A55" s="70" t="s">
        <v>41</v>
      </c>
      <c r="B55" s="80">
        <f>SUM(B49:B54)</f>
        <v>4189</v>
      </c>
      <c r="C55" s="80">
        <f>SUM(C49:C54)</f>
        <v>172</v>
      </c>
      <c r="D55" s="81" t="s">
        <v>232</v>
      </c>
      <c r="E55" s="82" t="s">
        <v>232</v>
      </c>
      <c r="F55" s="83">
        <f>SUM(F49:F54)</f>
        <v>0</v>
      </c>
      <c r="G55" s="83">
        <f>SUM(G49:G54)</f>
        <v>0</v>
      </c>
    </row>
    <row r="56" spans="1:7" ht="24" x14ac:dyDescent="0.25">
      <c r="A56" s="85" t="s">
        <v>249</v>
      </c>
      <c r="B56" s="72" t="s">
        <v>235</v>
      </c>
      <c r="C56" s="73" t="s">
        <v>236</v>
      </c>
      <c r="D56" s="74" t="s">
        <v>244</v>
      </c>
      <c r="E56" s="75" t="s">
        <v>245</v>
      </c>
      <c r="F56" s="74" t="s">
        <v>235</v>
      </c>
      <c r="G56" s="75" t="s">
        <v>236</v>
      </c>
    </row>
    <row r="57" spans="1:7" x14ac:dyDescent="0.25">
      <c r="A57" s="69" t="s">
        <v>228</v>
      </c>
      <c r="B57" s="76">
        <v>2269</v>
      </c>
      <c r="C57" s="76">
        <v>53</v>
      </c>
      <c r="D57" s="90">
        <v>0</v>
      </c>
      <c r="E57" s="78">
        <f>D57*80%</f>
        <v>0</v>
      </c>
      <c r="F57" s="77">
        <f>B57*D57</f>
        <v>0</v>
      </c>
      <c r="G57" s="78">
        <f>C57*E57</f>
        <v>0</v>
      </c>
    </row>
    <row r="58" spans="1:7" x14ac:dyDescent="0.25">
      <c r="A58" s="69" t="s">
        <v>241</v>
      </c>
      <c r="B58" s="76">
        <v>2712</v>
      </c>
      <c r="C58" s="76">
        <v>53</v>
      </c>
      <c r="D58" s="90">
        <v>0</v>
      </c>
      <c r="E58" s="78">
        <f t="shared" ref="E58:E62" si="12">D58*80%</f>
        <v>0</v>
      </c>
      <c r="F58" s="77">
        <f t="shared" ref="F58:G62" si="13">B58*D58</f>
        <v>0</v>
      </c>
      <c r="G58" s="78">
        <f t="shared" si="13"/>
        <v>0</v>
      </c>
    </row>
    <row r="59" spans="1:7" x14ac:dyDescent="0.25">
      <c r="A59" s="69" t="s">
        <v>229</v>
      </c>
      <c r="B59" s="76">
        <v>2045</v>
      </c>
      <c r="C59" s="76">
        <v>56</v>
      </c>
      <c r="D59" s="90">
        <v>0</v>
      </c>
      <c r="E59" s="78">
        <f t="shared" si="12"/>
        <v>0</v>
      </c>
      <c r="F59" s="77">
        <f t="shared" si="13"/>
        <v>0</v>
      </c>
      <c r="G59" s="78">
        <f t="shared" si="13"/>
        <v>0</v>
      </c>
    </row>
    <row r="60" spans="1:7" x14ac:dyDescent="0.25">
      <c r="A60" s="69" t="s">
        <v>230</v>
      </c>
      <c r="B60" s="76">
        <v>2039</v>
      </c>
      <c r="C60" s="76">
        <v>59</v>
      </c>
      <c r="D60" s="90">
        <v>0</v>
      </c>
      <c r="E60" s="78">
        <f t="shared" si="12"/>
        <v>0</v>
      </c>
      <c r="F60" s="77">
        <f t="shared" si="13"/>
        <v>0</v>
      </c>
      <c r="G60" s="78">
        <f t="shared" si="13"/>
        <v>0</v>
      </c>
    </row>
    <row r="61" spans="1:7" x14ac:dyDescent="0.25">
      <c r="A61" s="69" t="s">
        <v>231</v>
      </c>
      <c r="B61" s="76">
        <v>2231</v>
      </c>
      <c r="C61" s="76">
        <v>63</v>
      </c>
      <c r="D61" s="90">
        <v>0</v>
      </c>
      <c r="E61" s="78">
        <f t="shared" si="12"/>
        <v>0</v>
      </c>
      <c r="F61" s="77">
        <f t="shared" si="13"/>
        <v>0</v>
      </c>
      <c r="G61" s="78">
        <f t="shared" si="13"/>
        <v>0</v>
      </c>
    </row>
    <row r="62" spans="1:7" x14ac:dyDescent="0.25">
      <c r="A62" s="69" t="s">
        <v>242</v>
      </c>
      <c r="B62" s="76">
        <v>2056</v>
      </c>
      <c r="C62" s="76">
        <v>57</v>
      </c>
      <c r="D62" s="90">
        <v>0</v>
      </c>
      <c r="E62" s="78">
        <f t="shared" si="12"/>
        <v>0</v>
      </c>
      <c r="F62" s="77">
        <f t="shared" si="13"/>
        <v>0</v>
      </c>
      <c r="G62" s="78">
        <f t="shared" si="13"/>
        <v>0</v>
      </c>
    </row>
    <row r="63" spans="1:7" x14ac:dyDescent="0.25">
      <c r="A63" s="70" t="s">
        <v>41</v>
      </c>
      <c r="B63" s="80">
        <f>SUM(B57:B62)</f>
        <v>13352</v>
      </c>
      <c r="C63" s="80">
        <f>SUM(C57:C62)</f>
        <v>341</v>
      </c>
      <c r="D63" s="81" t="s">
        <v>232</v>
      </c>
      <c r="E63" s="82" t="s">
        <v>232</v>
      </c>
      <c r="F63" s="83">
        <f>SUM(F57:F62)</f>
        <v>0</v>
      </c>
      <c r="G63" s="83">
        <f>SUM(G57:G62)</f>
        <v>0</v>
      </c>
    </row>
    <row r="64" spans="1:7" ht="24" x14ac:dyDescent="0.25">
      <c r="A64" s="84" t="s">
        <v>250</v>
      </c>
      <c r="B64" s="72" t="s">
        <v>235</v>
      </c>
      <c r="C64" s="73" t="s">
        <v>236</v>
      </c>
      <c r="D64" s="74" t="s">
        <v>244</v>
      </c>
      <c r="E64" s="75" t="s">
        <v>245</v>
      </c>
      <c r="F64" s="74" t="s">
        <v>235</v>
      </c>
      <c r="G64" s="75" t="s">
        <v>236</v>
      </c>
    </row>
    <row r="65" spans="1:7" x14ac:dyDescent="0.25">
      <c r="A65" s="69" t="s">
        <v>228</v>
      </c>
      <c r="B65" s="76">
        <v>1325</v>
      </c>
      <c r="C65" s="76">
        <v>10</v>
      </c>
      <c r="D65" s="90">
        <v>0</v>
      </c>
      <c r="E65" s="78">
        <f>D65*80%</f>
        <v>0</v>
      </c>
      <c r="F65" s="77">
        <f>B65*D65</f>
        <v>0</v>
      </c>
      <c r="G65" s="78">
        <f>C65*E65</f>
        <v>0</v>
      </c>
    </row>
    <row r="66" spans="1:7" x14ac:dyDescent="0.25">
      <c r="A66" s="69" t="s">
        <v>241</v>
      </c>
      <c r="B66" s="76">
        <v>1570</v>
      </c>
      <c r="C66" s="76">
        <v>14</v>
      </c>
      <c r="D66" s="90">
        <v>0</v>
      </c>
      <c r="E66" s="78">
        <f t="shared" ref="E66:E70" si="14">D66*80%</f>
        <v>0</v>
      </c>
      <c r="F66" s="77">
        <f t="shared" ref="F66:G70" si="15">B66*D66</f>
        <v>0</v>
      </c>
      <c r="G66" s="78">
        <f t="shared" si="15"/>
        <v>0</v>
      </c>
    </row>
    <row r="67" spans="1:7" x14ac:dyDescent="0.25">
      <c r="A67" s="69" t="s">
        <v>229</v>
      </c>
      <c r="B67" s="76">
        <v>1076</v>
      </c>
      <c r="C67" s="76">
        <v>15</v>
      </c>
      <c r="D67" s="90">
        <v>0</v>
      </c>
      <c r="E67" s="78">
        <f t="shared" si="14"/>
        <v>0</v>
      </c>
      <c r="F67" s="77">
        <f t="shared" si="15"/>
        <v>0</v>
      </c>
      <c r="G67" s="78">
        <f t="shared" si="15"/>
        <v>0</v>
      </c>
    </row>
    <row r="68" spans="1:7" x14ac:dyDescent="0.25">
      <c r="A68" s="69" t="s">
        <v>230</v>
      </c>
      <c r="B68" s="76">
        <v>1310</v>
      </c>
      <c r="C68" s="76">
        <v>16</v>
      </c>
      <c r="D68" s="90">
        <v>0</v>
      </c>
      <c r="E68" s="78">
        <f t="shared" si="14"/>
        <v>0</v>
      </c>
      <c r="F68" s="77">
        <f t="shared" si="15"/>
        <v>0</v>
      </c>
      <c r="G68" s="78">
        <f t="shared" si="15"/>
        <v>0</v>
      </c>
    </row>
    <row r="69" spans="1:7" x14ac:dyDescent="0.25">
      <c r="A69" s="69" t="s">
        <v>231</v>
      </c>
      <c r="B69" s="76">
        <v>1289</v>
      </c>
      <c r="C69" s="76">
        <v>16</v>
      </c>
      <c r="D69" s="90">
        <v>0</v>
      </c>
      <c r="E69" s="78">
        <f t="shared" si="14"/>
        <v>0</v>
      </c>
      <c r="F69" s="77">
        <f t="shared" si="15"/>
        <v>0</v>
      </c>
      <c r="G69" s="78">
        <f t="shared" si="15"/>
        <v>0</v>
      </c>
    </row>
    <row r="70" spans="1:7" x14ac:dyDescent="0.25">
      <c r="A70" s="69" t="s">
        <v>242</v>
      </c>
      <c r="B70" s="76">
        <v>1205</v>
      </c>
      <c r="C70" s="76">
        <v>12</v>
      </c>
      <c r="D70" s="90">
        <v>0</v>
      </c>
      <c r="E70" s="78">
        <f t="shared" si="14"/>
        <v>0</v>
      </c>
      <c r="F70" s="77">
        <f t="shared" si="15"/>
        <v>0</v>
      </c>
      <c r="G70" s="78">
        <f t="shared" si="15"/>
        <v>0</v>
      </c>
    </row>
    <row r="71" spans="1:7" x14ac:dyDescent="0.25">
      <c r="A71" s="70" t="s">
        <v>41</v>
      </c>
      <c r="B71" s="80">
        <f>SUM(B65:B70)</f>
        <v>7775</v>
      </c>
      <c r="C71" s="80">
        <f>SUM(C65:C70)</f>
        <v>83</v>
      </c>
      <c r="D71" s="81" t="s">
        <v>232</v>
      </c>
      <c r="E71" s="82" t="s">
        <v>232</v>
      </c>
      <c r="F71" s="83">
        <f>SUM(F65:F70)</f>
        <v>0</v>
      </c>
      <c r="G71" s="83">
        <f>SUM(G65:G70)</f>
        <v>0</v>
      </c>
    </row>
    <row r="72" spans="1:7" ht="24" x14ac:dyDescent="0.25">
      <c r="A72" s="84" t="s">
        <v>251</v>
      </c>
      <c r="B72" s="72" t="s">
        <v>235</v>
      </c>
      <c r="C72" s="73" t="s">
        <v>236</v>
      </c>
      <c r="D72" s="74" t="s">
        <v>244</v>
      </c>
      <c r="E72" s="75" t="s">
        <v>245</v>
      </c>
      <c r="F72" s="74" t="s">
        <v>235</v>
      </c>
      <c r="G72" s="75" t="s">
        <v>236</v>
      </c>
    </row>
    <row r="73" spans="1:7" x14ac:dyDescent="0.25">
      <c r="A73" s="69" t="s">
        <v>228</v>
      </c>
      <c r="B73" s="76">
        <v>1998</v>
      </c>
      <c r="C73" s="76">
        <v>34</v>
      </c>
      <c r="D73" s="90">
        <v>0</v>
      </c>
      <c r="E73" s="78">
        <f>D73*80%</f>
        <v>0</v>
      </c>
      <c r="F73" s="77">
        <f>B73*D73</f>
        <v>0</v>
      </c>
      <c r="G73" s="78">
        <f>C73*E73</f>
        <v>0</v>
      </c>
    </row>
    <row r="74" spans="1:7" x14ac:dyDescent="0.25">
      <c r="A74" s="69" t="s">
        <v>241</v>
      </c>
      <c r="B74" s="76">
        <v>2355</v>
      </c>
      <c r="C74" s="76">
        <v>31</v>
      </c>
      <c r="D74" s="90">
        <v>0</v>
      </c>
      <c r="E74" s="78">
        <f t="shared" ref="E74:E78" si="16">D74*80%</f>
        <v>0</v>
      </c>
      <c r="F74" s="77">
        <f t="shared" ref="F74:G78" si="17">B74*D74</f>
        <v>0</v>
      </c>
      <c r="G74" s="78">
        <f t="shared" si="17"/>
        <v>0</v>
      </c>
    </row>
    <row r="75" spans="1:7" x14ac:dyDescent="0.25">
      <c r="A75" s="69" t="s">
        <v>229</v>
      </c>
      <c r="B75" s="76">
        <v>1781</v>
      </c>
      <c r="C75" s="76">
        <v>35</v>
      </c>
      <c r="D75" s="90">
        <v>0</v>
      </c>
      <c r="E75" s="78">
        <f t="shared" si="16"/>
        <v>0</v>
      </c>
      <c r="F75" s="77">
        <f t="shared" si="17"/>
        <v>0</v>
      </c>
      <c r="G75" s="78">
        <f t="shared" si="17"/>
        <v>0</v>
      </c>
    </row>
    <row r="76" spans="1:7" x14ac:dyDescent="0.25">
      <c r="A76" s="69" t="s">
        <v>230</v>
      </c>
      <c r="B76" s="76">
        <v>1863</v>
      </c>
      <c r="C76" s="76">
        <v>36</v>
      </c>
      <c r="D76" s="90">
        <v>0</v>
      </c>
      <c r="E76" s="78">
        <f t="shared" si="16"/>
        <v>0</v>
      </c>
      <c r="F76" s="77">
        <f t="shared" si="17"/>
        <v>0</v>
      </c>
      <c r="G76" s="78">
        <f t="shared" si="17"/>
        <v>0</v>
      </c>
    </row>
    <row r="77" spans="1:7" x14ac:dyDescent="0.25">
      <c r="A77" s="69" t="s">
        <v>231</v>
      </c>
      <c r="B77" s="76">
        <v>1985</v>
      </c>
      <c r="C77" s="76">
        <v>38</v>
      </c>
      <c r="D77" s="90">
        <v>0</v>
      </c>
      <c r="E77" s="78">
        <f t="shared" si="16"/>
        <v>0</v>
      </c>
      <c r="F77" s="77">
        <f t="shared" si="17"/>
        <v>0</v>
      </c>
      <c r="G77" s="78">
        <f t="shared" si="17"/>
        <v>0</v>
      </c>
    </row>
    <row r="78" spans="1:7" x14ac:dyDescent="0.25">
      <c r="A78" s="69" t="s">
        <v>242</v>
      </c>
      <c r="B78" s="76">
        <v>1797</v>
      </c>
      <c r="C78" s="76">
        <v>34</v>
      </c>
      <c r="D78" s="90">
        <v>0</v>
      </c>
      <c r="E78" s="78">
        <f t="shared" si="16"/>
        <v>0</v>
      </c>
      <c r="F78" s="77">
        <f t="shared" si="17"/>
        <v>0</v>
      </c>
      <c r="G78" s="78">
        <f t="shared" si="17"/>
        <v>0</v>
      </c>
    </row>
    <row r="79" spans="1:7" x14ac:dyDescent="0.25">
      <c r="A79" s="70" t="s">
        <v>41</v>
      </c>
      <c r="B79" s="80">
        <f>SUM(B73:B78)</f>
        <v>11779</v>
      </c>
      <c r="C79" s="80">
        <f>SUM(C73:C78)</f>
        <v>208</v>
      </c>
      <c r="D79" s="81" t="s">
        <v>232</v>
      </c>
      <c r="E79" s="82" t="s">
        <v>232</v>
      </c>
      <c r="F79" s="83">
        <f>SUM(F73:F78)</f>
        <v>0</v>
      </c>
      <c r="G79" s="83">
        <f>SUM(G73:G78)</f>
        <v>0</v>
      </c>
    </row>
    <row r="80" spans="1:7" ht="24" x14ac:dyDescent="0.25">
      <c r="A80" s="67" t="s">
        <v>252</v>
      </c>
      <c r="B80" s="72" t="s">
        <v>235</v>
      </c>
      <c r="C80" s="73" t="s">
        <v>236</v>
      </c>
      <c r="D80" s="74" t="s">
        <v>244</v>
      </c>
      <c r="E80" s="75" t="s">
        <v>245</v>
      </c>
      <c r="F80" s="74" t="s">
        <v>235</v>
      </c>
      <c r="G80" s="75" t="s">
        <v>236</v>
      </c>
    </row>
    <row r="81" spans="1:7" x14ac:dyDescent="0.25">
      <c r="A81" s="69" t="s">
        <v>228</v>
      </c>
      <c r="B81" s="76">
        <v>665</v>
      </c>
      <c r="C81" s="76">
        <v>21</v>
      </c>
      <c r="D81" s="90">
        <v>0</v>
      </c>
      <c r="E81" s="78">
        <f>D81*80%</f>
        <v>0</v>
      </c>
      <c r="F81" s="77">
        <f>B81*D81</f>
        <v>0</v>
      </c>
      <c r="G81" s="78">
        <f>C81*E81</f>
        <v>0</v>
      </c>
    </row>
    <row r="82" spans="1:7" x14ac:dyDescent="0.25">
      <c r="A82" s="69" t="s">
        <v>241</v>
      </c>
      <c r="B82" s="76">
        <v>785</v>
      </c>
      <c r="C82" s="76">
        <v>17</v>
      </c>
      <c r="D82" s="90">
        <v>0</v>
      </c>
      <c r="E82" s="78">
        <f t="shared" ref="E82:E86" si="18">D82*80%</f>
        <v>0</v>
      </c>
      <c r="F82" s="77">
        <f t="shared" ref="F82:G86" si="19">B82*D82</f>
        <v>0</v>
      </c>
      <c r="G82" s="78">
        <f t="shared" si="19"/>
        <v>0</v>
      </c>
    </row>
    <row r="83" spans="1:7" x14ac:dyDescent="0.25">
      <c r="A83" s="69" t="s">
        <v>229</v>
      </c>
      <c r="B83" s="76">
        <v>588</v>
      </c>
      <c r="C83" s="76">
        <v>23</v>
      </c>
      <c r="D83" s="90">
        <v>0</v>
      </c>
      <c r="E83" s="78">
        <f t="shared" si="18"/>
        <v>0</v>
      </c>
      <c r="F83" s="77">
        <f t="shared" si="19"/>
        <v>0</v>
      </c>
      <c r="G83" s="78">
        <f t="shared" si="19"/>
        <v>0</v>
      </c>
    </row>
    <row r="84" spans="1:7" x14ac:dyDescent="0.25">
      <c r="A84" s="69" t="s">
        <v>230</v>
      </c>
      <c r="B84" s="76">
        <v>618</v>
      </c>
      <c r="C84" s="76">
        <v>18</v>
      </c>
      <c r="D84" s="90">
        <v>0</v>
      </c>
      <c r="E84" s="78">
        <f t="shared" si="18"/>
        <v>0</v>
      </c>
      <c r="F84" s="77">
        <f t="shared" si="19"/>
        <v>0</v>
      </c>
      <c r="G84" s="78">
        <f t="shared" si="19"/>
        <v>0</v>
      </c>
    </row>
    <row r="85" spans="1:7" x14ac:dyDescent="0.25">
      <c r="A85" s="69" t="s">
        <v>231</v>
      </c>
      <c r="B85" s="76">
        <v>642</v>
      </c>
      <c r="C85" s="76">
        <v>21</v>
      </c>
      <c r="D85" s="90">
        <v>0</v>
      </c>
      <c r="E85" s="78">
        <f t="shared" si="18"/>
        <v>0</v>
      </c>
      <c r="F85" s="77">
        <f t="shared" si="19"/>
        <v>0</v>
      </c>
      <c r="G85" s="78">
        <f t="shared" si="19"/>
        <v>0</v>
      </c>
    </row>
    <row r="86" spans="1:7" x14ac:dyDescent="0.25">
      <c r="A86" s="69" t="s">
        <v>242</v>
      </c>
      <c r="B86" s="76">
        <v>601</v>
      </c>
      <c r="C86" s="76">
        <v>16</v>
      </c>
      <c r="D86" s="90">
        <v>0</v>
      </c>
      <c r="E86" s="78">
        <f t="shared" si="18"/>
        <v>0</v>
      </c>
      <c r="F86" s="77">
        <f t="shared" si="19"/>
        <v>0</v>
      </c>
      <c r="G86" s="78">
        <f t="shared" si="19"/>
        <v>0</v>
      </c>
    </row>
    <row r="87" spans="1:7" x14ac:dyDescent="0.25">
      <c r="A87" s="70" t="s">
        <v>41</v>
      </c>
      <c r="B87" s="80">
        <f>SUM(B81:B86)</f>
        <v>3899</v>
      </c>
      <c r="C87" s="80">
        <f>SUM(C81:C86)</f>
        <v>116</v>
      </c>
      <c r="D87" s="81" t="s">
        <v>232</v>
      </c>
      <c r="E87" s="82" t="s">
        <v>232</v>
      </c>
      <c r="F87" s="83">
        <f>SUM(F81:F86)</f>
        <v>0</v>
      </c>
      <c r="G87" s="83">
        <f>SUM(G81:G86)</f>
        <v>0</v>
      </c>
    </row>
    <row r="88" spans="1:7" ht="24" x14ac:dyDescent="0.25">
      <c r="A88" s="84" t="s">
        <v>253</v>
      </c>
      <c r="B88" s="72" t="s">
        <v>235</v>
      </c>
      <c r="C88" s="73" t="s">
        <v>236</v>
      </c>
      <c r="D88" s="74" t="s">
        <v>244</v>
      </c>
      <c r="E88" s="75" t="s">
        <v>245</v>
      </c>
      <c r="F88" s="74" t="s">
        <v>235</v>
      </c>
      <c r="G88" s="75" t="s">
        <v>236</v>
      </c>
    </row>
    <row r="89" spans="1:7" x14ac:dyDescent="0.25">
      <c r="A89" s="69" t="s">
        <v>228</v>
      </c>
      <c r="B89" s="76">
        <v>22</v>
      </c>
      <c r="C89" s="76">
        <v>44</v>
      </c>
      <c r="D89" s="90">
        <v>0</v>
      </c>
      <c r="E89" s="78">
        <f>D89*80%</f>
        <v>0</v>
      </c>
      <c r="F89" s="77">
        <f>B89*D89</f>
        <v>0</v>
      </c>
      <c r="G89" s="78">
        <f>C89*E89</f>
        <v>0</v>
      </c>
    </row>
    <row r="90" spans="1:7" x14ac:dyDescent="0.25">
      <c r="A90" s="69" t="s">
        <v>241</v>
      </c>
      <c r="B90" s="76">
        <v>11</v>
      </c>
      <c r="C90" s="76">
        <v>36</v>
      </c>
      <c r="D90" s="90">
        <v>0</v>
      </c>
      <c r="E90" s="78">
        <f t="shared" ref="E90:E94" si="20">D90*80%</f>
        <v>0</v>
      </c>
      <c r="F90" s="77">
        <f t="shared" ref="F90:G94" si="21">B90*D90</f>
        <v>0</v>
      </c>
      <c r="G90" s="78">
        <f t="shared" si="21"/>
        <v>0</v>
      </c>
    </row>
    <row r="91" spans="1:7" x14ac:dyDescent="0.25">
      <c r="A91" s="69" t="s">
        <v>229</v>
      </c>
      <c r="B91" s="76">
        <v>13</v>
      </c>
      <c r="C91" s="76">
        <v>45</v>
      </c>
      <c r="D91" s="90">
        <v>0</v>
      </c>
      <c r="E91" s="78">
        <f t="shared" si="20"/>
        <v>0</v>
      </c>
      <c r="F91" s="77">
        <f t="shared" si="21"/>
        <v>0</v>
      </c>
      <c r="G91" s="78">
        <f t="shared" si="21"/>
        <v>0</v>
      </c>
    </row>
    <row r="92" spans="1:7" x14ac:dyDescent="0.25">
      <c r="A92" s="69" t="s">
        <v>230</v>
      </c>
      <c r="B92" s="76">
        <v>13</v>
      </c>
      <c r="C92" s="76">
        <v>47</v>
      </c>
      <c r="D92" s="90">
        <v>0</v>
      </c>
      <c r="E92" s="78">
        <f t="shared" si="20"/>
        <v>0</v>
      </c>
      <c r="F92" s="77">
        <f t="shared" si="21"/>
        <v>0</v>
      </c>
      <c r="G92" s="78">
        <f t="shared" si="21"/>
        <v>0</v>
      </c>
    </row>
    <row r="93" spans="1:7" x14ac:dyDescent="0.25">
      <c r="A93" s="69" t="s">
        <v>231</v>
      </c>
      <c r="B93" s="76">
        <v>12</v>
      </c>
      <c r="C93" s="76">
        <v>48</v>
      </c>
      <c r="D93" s="90">
        <v>0</v>
      </c>
      <c r="E93" s="78">
        <f t="shared" si="20"/>
        <v>0</v>
      </c>
      <c r="F93" s="77">
        <f t="shared" si="21"/>
        <v>0</v>
      </c>
      <c r="G93" s="78">
        <f t="shared" si="21"/>
        <v>0</v>
      </c>
    </row>
    <row r="94" spans="1:7" x14ac:dyDescent="0.25">
      <c r="A94" s="69" t="s">
        <v>242</v>
      </c>
      <c r="B94" s="76">
        <v>8</v>
      </c>
      <c r="C94" s="76">
        <v>36</v>
      </c>
      <c r="D94" s="90">
        <v>0</v>
      </c>
      <c r="E94" s="78">
        <f t="shared" si="20"/>
        <v>0</v>
      </c>
      <c r="F94" s="77">
        <f t="shared" si="21"/>
        <v>0</v>
      </c>
      <c r="G94" s="78">
        <f t="shared" si="21"/>
        <v>0</v>
      </c>
    </row>
    <row r="95" spans="1:7" x14ac:dyDescent="0.25">
      <c r="A95" s="70" t="s">
        <v>41</v>
      </c>
      <c r="B95" s="80">
        <f>SUM(B89:B94)</f>
        <v>79</v>
      </c>
      <c r="C95" s="80">
        <f>SUM(C89:C94)</f>
        <v>256</v>
      </c>
      <c r="D95" s="118" t="s">
        <v>232</v>
      </c>
      <c r="E95" s="119"/>
      <c r="F95" s="86">
        <f>SUM(F89:F94)</f>
        <v>0</v>
      </c>
      <c r="G95" s="83">
        <f>SUM(G89:G94)</f>
        <v>0</v>
      </c>
    </row>
    <row r="96" spans="1:7" x14ac:dyDescent="0.25">
      <c r="A96" s="62" t="s">
        <v>254</v>
      </c>
      <c r="B96" s="87">
        <f>B8+B14+B23+B31+B39+B47+B55+B63+B71+B79+B87+B95</f>
        <v>112479</v>
      </c>
      <c r="C96" s="88">
        <f>C23+C31+C39+C47+C55+C63+C71+C79+C87+C95</f>
        <v>6627</v>
      </c>
      <c r="D96" s="120"/>
      <c r="E96" s="121"/>
      <c r="F96" s="89">
        <f>F8+F14+F23+F31+F39+F47+F55+F63+F71+F79+F87+F95</f>
        <v>0</v>
      </c>
      <c r="G96" s="89">
        <f>G23+G31+G39+G47+G55+G63+G71+G79+G87+G95</f>
        <v>0</v>
      </c>
    </row>
    <row r="97" spans="1:7" x14ac:dyDescent="0.25">
      <c r="A97" s="62" t="s">
        <v>255</v>
      </c>
      <c r="B97" s="124">
        <f>B96+C96</f>
        <v>119106</v>
      </c>
      <c r="C97" s="125"/>
      <c r="D97" s="122"/>
      <c r="E97" s="123"/>
      <c r="F97" s="126">
        <f>F96+G96</f>
        <v>0</v>
      </c>
      <c r="G97" s="127"/>
    </row>
    <row r="98" spans="1:7" ht="15" customHeight="1" x14ac:dyDescent="0.25">
      <c r="A98" s="128" t="s">
        <v>256</v>
      </c>
      <c r="B98" s="128"/>
      <c r="C98" s="128"/>
      <c r="D98" s="128"/>
      <c r="E98" s="128"/>
      <c r="F98" s="129">
        <f>ROUNDUP(F97*10%,2)</f>
        <v>0</v>
      </c>
      <c r="G98" s="129"/>
    </row>
    <row r="99" spans="1:7" ht="15" customHeight="1" x14ac:dyDescent="0.25">
      <c r="A99" s="128" t="s">
        <v>257</v>
      </c>
      <c r="B99" s="128"/>
      <c r="C99" s="128"/>
      <c r="D99" s="128"/>
      <c r="E99" s="128"/>
      <c r="F99" s="129">
        <f>ROUNDUP(F97*10%,2)</f>
        <v>0</v>
      </c>
      <c r="G99" s="129"/>
    </row>
    <row r="100" spans="1:7" ht="15" customHeight="1" x14ac:dyDescent="0.25">
      <c r="A100" s="128" t="s">
        <v>258</v>
      </c>
      <c r="B100" s="128"/>
      <c r="C100" s="128"/>
      <c r="D100" s="128"/>
      <c r="E100" s="128"/>
      <c r="F100" s="130">
        <f>F97+F98+F99</f>
        <v>0</v>
      </c>
      <c r="G100" s="130"/>
    </row>
  </sheetData>
  <sheetProtection password="CC3D" sheet="1" objects="1" scenarios="1"/>
  <mergeCells count="49">
    <mergeCell ref="A98:E98"/>
    <mergeCell ref="F98:G98"/>
    <mergeCell ref="A99:E99"/>
    <mergeCell ref="F99:G99"/>
    <mergeCell ref="A100:E100"/>
    <mergeCell ref="F100:G100"/>
    <mergeCell ref="B14:C14"/>
    <mergeCell ref="D14:E14"/>
    <mergeCell ref="F14:G14"/>
    <mergeCell ref="A15:G15"/>
    <mergeCell ref="D95:E97"/>
    <mergeCell ref="B97:C97"/>
    <mergeCell ref="F97:G97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:G1"/>
    <mergeCell ref="B2:C2"/>
    <mergeCell ref="D2:G2"/>
    <mergeCell ref="B3:C3"/>
    <mergeCell ref="D3:E3"/>
    <mergeCell ref="F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27" activeCellId="2" sqref="C3:C8 C14:C21 C27:C28"/>
    </sheetView>
  </sheetViews>
  <sheetFormatPr defaultRowHeight="15" x14ac:dyDescent="0.25"/>
  <cols>
    <col min="1" max="1" width="25.28515625" customWidth="1"/>
    <col min="2" max="2" width="18.140625" customWidth="1"/>
    <col min="3" max="3" width="22" customWidth="1"/>
    <col min="4" max="4" width="22.28515625" customWidth="1"/>
  </cols>
  <sheetData>
    <row r="1" spans="1:4" ht="15.75" customHeight="1" thickBot="1" x14ac:dyDescent="0.3">
      <c r="A1" s="131" t="s">
        <v>259</v>
      </c>
      <c r="B1" s="133" t="s">
        <v>276</v>
      </c>
      <c r="C1" s="134"/>
      <c r="D1" s="135"/>
    </row>
    <row r="2" spans="1:4" ht="24.75" thickBot="1" x14ac:dyDescent="0.3">
      <c r="A2" s="132"/>
      <c r="B2" s="46" t="s">
        <v>260</v>
      </c>
      <c r="C2" s="46" t="s">
        <v>261</v>
      </c>
      <c r="D2" s="46" t="s">
        <v>262</v>
      </c>
    </row>
    <row r="3" spans="1:4" ht="15.75" thickBot="1" x14ac:dyDescent="0.3">
      <c r="A3" s="47" t="s">
        <v>263</v>
      </c>
      <c r="B3" s="48">
        <v>1</v>
      </c>
      <c r="C3" s="49">
        <v>0</v>
      </c>
      <c r="D3" s="50">
        <f t="shared" ref="D3:D8" si="0">B3*C3</f>
        <v>0</v>
      </c>
    </row>
    <row r="4" spans="1:4" s="12" customFormat="1" ht="15.75" thickBot="1" x14ac:dyDescent="0.3">
      <c r="A4" s="47" t="s">
        <v>270</v>
      </c>
      <c r="B4" s="48">
        <v>1</v>
      </c>
      <c r="C4" s="49">
        <v>0</v>
      </c>
      <c r="D4" s="50">
        <f t="shared" si="0"/>
        <v>0</v>
      </c>
    </row>
    <row r="5" spans="1:4" ht="15.75" thickBot="1" x14ac:dyDescent="0.3">
      <c r="A5" s="47" t="s">
        <v>264</v>
      </c>
      <c r="B5" s="48">
        <v>1</v>
      </c>
      <c r="C5" s="49">
        <v>0</v>
      </c>
      <c r="D5" s="50">
        <f t="shared" si="0"/>
        <v>0</v>
      </c>
    </row>
    <row r="6" spans="1:4" ht="15.75" thickBot="1" x14ac:dyDescent="0.3">
      <c r="A6" s="51" t="s">
        <v>273</v>
      </c>
      <c r="B6" s="48">
        <v>2</v>
      </c>
      <c r="C6" s="49">
        <v>0</v>
      </c>
      <c r="D6" s="50">
        <f t="shared" si="0"/>
        <v>0</v>
      </c>
    </row>
    <row r="7" spans="1:4" ht="15.75" thickBot="1" x14ac:dyDescent="0.3">
      <c r="A7" s="47" t="s">
        <v>266</v>
      </c>
      <c r="B7" s="48">
        <v>1</v>
      </c>
      <c r="C7" s="49">
        <v>0</v>
      </c>
      <c r="D7" s="50">
        <f t="shared" si="0"/>
        <v>0</v>
      </c>
    </row>
    <row r="8" spans="1:4" ht="15.75" thickBot="1" x14ac:dyDescent="0.3">
      <c r="A8" s="47" t="s">
        <v>267</v>
      </c>
      <c r="B8" s="48">
        <v>1</v>
      </c>
      <c r="C8" s="49">
        <v>0</v>
      </c>
      <c r="D8" s="50">
        <f t="shared" si="0"/>
        <v>0</v>
      </c>
    </row>
    <row r="9" spans="1:4" ht="15.75" thickBot="1" x14ac:dyDescent="0.3">
      <c r="A9" s="52" t="s">
        <v>62</v>
      </c>
      <c r="B9" s="46">
        <f>SUM(B3:B8)</f>
        <v>7</v>
      </c>
      <c r="C9" s="60" t="s">
        <v>232</v>
      </c>
      <c r="D9" s="53">
        <f>SUM(D3:D8)</f>
        <v>0</v>
      </c>
    </row>
    <row r="10" spans="1:4" x14ac:dyDescent="0.25">
      <c r="A10" s="12"/>
      <c r="B10" s="12"/>
      <c r="C10" s="12"/>
      <c r="D10" s="12"/>
    </row>
    <row r="11" spans="1:4" ht="15.75" thickBot="1" x14ac:dyDescent="0.3">
      <c r="A11" s="12"/>
      <c r="B11" s="12"/>
      <c r="C11" s="12"/>
      <c r="D11" s="12"/>
    </row>
    <row r="12" spans="1:4" ht="24.75" customHeight="1" thickBot="1" x14ac:dyDescent="0.3">
      <c r="A12" s="131" t="s">
        <v>259</v>
      </c>
      <c r="B12" s="133" t="s">
        <v>277</v>
      </c>
      <c r="C12" s="134"/>
      <c r="D12" s="135"/>
    </row>
    <row r="13" spans="1:4" ht="24.75" thickBot="1" x14ac:dyDescent="0.3">
      <c r="A13" s="132"/>
      <c r="B13" s="46" t="s">
        <v>268</v>
      </c>
      <c r="C13" s="46" t="s">
        <v>261</v>
      </c>
      <c r="D13" s="46" t="s">
        <v>262</v>
      </c>
    </row>
    <row r="14" spans="1:4" ht="15.75" thickBot="1" x14ac:dyDescent="0.3">
      <c r="A14" s="51" t="s">
        <v>269</v>
      </c>
      <c r="B14" s="54">
        <v>4</v>
      </c>
      <c r="C14" s="49">
        <v>0</v>
      </c>
      <c r="D14" s="50">
        <f>C14*B14</f>
        <v>0</v>
      </c>
    </row>
    <row r="15" spans="1:4" ht="15.75" thickBot="1" x14ac:dyDescent="0.3">
      <c r="A15" s="51" t="s">
        <v>278</v>
      </c>
      <c r="B15" s="54">
        <v>2</v>
      </c>
      <c r="C15" s="49">
        <v>0</v>
      </c>
      <c r="D15" s="50">
        <f>C15*B15</f>
        <v>0</v>
      </c>
    </row>
    <row r="16" spans="1:4" ht="15.75" thickBot="1" x14ac:dyDescent="0.3">
      <c r="A16" s="51" t="s">
        <v>270</v>
      </c>
      <c r="B16" s="54">
        <v>2</v>
      </c>
      <c r="C16" s="49">
        <v>0</v>
      </c>
      <c r="D16" s="50">
        <f>C16*B16</f>
        <v>0</v>
      </c>
    </row>
    <row r="17" spans="1:4" ht="15.75" thickBot="1" x14ac:dyDescent="0.3">
      <c r="A17" s="51" t="s">
        <v>273</v>
      </c>
      <c r="B17" s="54">
        <v>32</v>
      </c>
      <c r="C17" s="49">
        <v>0</v>
      </c>
      <c r="D17" s="50">
        <f t="shared" ref="D17:D21" si="1">C17*B17</f>
        <v>0</v>
      </c>
    </row>
    <row r="18" spans="1:4" ht="15.75" thickBot="1" x14ac:dyDescent="0.3">
      <c r="A18" s="51" t="s">
        <v>271</v>
      </c>
      <c r="B18" s="54">
        <v>2</v>
      </c>
      <c r="C18" s="49">
        <v>0</v>
      </c>
      <c r="D18" s="50">
        <f t="shared" si="1"/>
        <v>0</v>
      </c>
    </row>
    <row r="19" spans="1:4" s="12" customFormat="1" ht="15.75" thickBot="1" x14ac:dyDescent="0.3">
      <c r="A19" s="51" t="s">
        <v>265</v>
      </c>
      <c r="B19" s="54">
        <v>2</v>
      </c>
      <c r="C19" s="49">
        <v>0</v>
      </c>
      <c r="D19" s="50">
        <f t="shared" si="1"/>
        <v>0</v>
      </c>
    </row>
    <row r="20" spans="1:4" s="12" customFormat="1" ht="15.75" thickBot="1" x14ac:dyDescent="0.3">
      <c r="A20" s="51" t="s">
        <v>272</v>
      </c>
      <c r="B20" s="54">
        <v>10</v>
      </c>
      <c r="C20" s="49">
        <v>0</v>
      </c>
      <c r="D20" s="50">
        <f t="shared" si="1"/>
        <v>0</v>
      </c>
    </row>
    <row r="21" spans="1:4" ht="15.75" thickBot="1" x14ac:dyDescent="0.3">
      <c r="A21" s="51" t="s">
        <v>274</v>
      </c>
      <c r="B21" s="54">
        <v>12</v>
      </c>
      <c r="C21" s="55">
        <v>0</v>
      </c>
      <c r="D21" s="50">
        <f t="shared" si="1"/>
        <v>0</v>
      </c>
    </row>
    <row r="22" spans="1:4" ht="15.75" thickBot="1" x14ac:dyDescent="0.3">
      <c r="A22" s="56" t="s">
        <v>62</v>
      </c>
      <c r="B22" s="57">
        <f>SUM(B14:B21)</f>
        <v>66</v>
      </c>
      <c r="C22" s="61" t="s">
        <v>232</v>
      </c>
      <c r="D22" s="53">
        <f>SUM(D14:D21)</f>
        <v>0</v>
      </c>
    </row>
    <row r="23" spans="1:4" x14ac:dyDescent="0.25">
      <c r="A23" s="12"/>
      <c r="B23" s="12"/>
      <c r="C23" s="12"/>
      <c r="D23" s="12"/>
    </row>
    <row r="24" spans="1:4" ht="15.75" thickBot="1" x14ac:dyDescent="0.3">
      <c r="A24" s="12"/>
      <c r="B24" s="12"/>
      <c r="C24" s="12"/>
      <c r="D24" s="12"/>
    </row>
    <row r="25" spans="1:4" ht="15.75" thickBot="1" x14ac:dyDescent="0.3">
      <c r="A25" s="131" t="s">
        <v>259</v>
      </c>
      <c r="B25" s="133" t="s">
        <v>276</v>
      </c>
      <c r="C25" s="134"/>
      <c r="D25" s="135"/>
    </row>
    <row r="26" spans="1:4" ht="24.75" thickBot="1" x14ac:dyDescent="0.3">
      <c r="A26" s="132"/>
      <c r="B26" s="46" t="s">
        <v>260</v>
      </c>
      <c r="C26" s="46" t="s">
        <v>261</v>
      </c>
      <c r="D26" s="46" t="s">
        <v>262</v>
      </c>
    </row>
    <row r="27" spans="1:4" ht="15.75" thickBot="1" x14ac:dyDescent="0.3">
      <c r="A27" s="47" t="s">
        <v>273</v>
      </c>
      <c r="B27" s="48">
        <v>4</v>
      </c>
      <c r="C27" s="49">
        <v>0</v>
      </c>
      <c r="D27" s="50">
        <f t="shared" ref="D27:D28" si="2">B27*C27</f>
        <v>0</v>
      </c>
    </row>
    <row r="28" spans="1:4" ht="15.75" thickBot="1" x14ac:dyDescent="0.3">
      <c r="A28" s="47" t="s">
        <v>274</v>
      </c>
      <c r="B28" s="48">
        <v>2</v>
      </c>
      <c r="C28" s="49">
        <v>0</v>
      </c>
      <c r="D28" s="50">
        <f t="shared" si="2"/>
        <v>0</v>
      </c>
    </row>
    <row r="29" spans="1:4" ht="15.75" thickBot="1" x14ac:dyDescent="0.3">
      <c r="A29" s="56" t="s">
        <v>62</v>
      </c>
      <c r="B29" s="57">
        <f>B27+B28</f>
        <v>6</v>
      </c>
      <c r="C29" s="61" t="s">
        <v>232</v>
      </c>
      <c r="D29" s="53">
        <f>D27+D28</f>
        <v>0</v>
      </c>
    </row>
    <row r="31" spans="1:4" ht="15.75" thickBot="1" x14ac:dyDescent="0.3"/>
    <row r="32" spans="1:4" ht="24.75" thickBot="1" x14ac:dyDescent="0.3">
      <c r="A32" s="58" t="s">
        <v>275</v>
      </c>
      <c r="B32" s="133">
        <f>B9+B22+B29</f>
        <v>79</v>
      </c>
      <c r="C32" s="136"/>
      <c r="D32" s="59">
        <f>D9+D22+D29</f>
        <v>0</v>
      </c>
    </row>
  </sheetData>
  <sheetProtection password="CC3D" sheet="1" objects="1" scenarios="1"/>
  <mergeCells count="7">
    <mergeCell ref="A1:A2"/>
    <mergeCell ref="B1:D1"/>
    <mergeCell ref="A12:A13"/>
    <mergeCell ref="B12:D12"/>
    <mergeCell ref="B32:C32"/>
    <mergeCell ref="A25:A26"/>
    <mergeCell ref="B25:D2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58" workbookViewId="0">
      <selection activeCell="A128" sqref="A128:XFD128"/>
    </sheetView>
  </sheetViews>
  <sheetFormatPr defaultRowHeight="15" x14ac:dyDescent="0.25"/>
  <cols>
    <col min="1" max="1" width="5.28515625" customWidth="1"/>
    <col min="2" max="2" width="41.7109375" customWidth="1"/>
    <col min="3" max="3" width="30" customWidth="1"/>
    <col min="4" max="4" width="19.5703125" customWidth="1"/>
  </cols>
  <sheetData>
    <row r="1" spans="1:10" x14ac:dyDescent="0.25">
      <c r="A1" s="32" t="s">
        <v>20</v>
      </c>
      <c r="B1" s="32"/>
      <c r="C1" s="32"/>
      <c r="D1" s="13"/>
      <c r="E1" s="13"/>
      <c r="F1" s="13"/>
      <c r="G1" s="13"/>
      <c r="H1" s="13"/>
      <c r="I1" s="13"/>
      <c r="J1" s="13"/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0">
        <v>1</v>
      </c>
      <c r="B3" s="21" t="s">
        <v>21</v>
      </c>
      <c r="C3" s="22"/>
      <c r="D3" s="13"/>
      <c r="E3" s="13"/>
      <c r="F3" s="13"/>
      <c r="G3" s="13"/>
      <c r="H3" s="13"/>
      <c r="I3" s="13"/>
      <c r="J3" s="13"/>
    </row>
    <row r="4" spans="1:10" ht="15.75" thickBot="1" x14ac:dyDescent="0.3">
      <c r="A4" s="23">
        <v>2</v>
      </c>
      <c r="B4" s="19" t="s">
        <v>22</v>
      </c>
      <c r="C4" s="17"/>
      <c r="D4" s="13"/>
      <c r="E4" s="13"/>
      <c r="F4" s="13"/>
      <c r="G4" s="35"/>
      <c r="H4" s="35"/>
      <c r="I4" s="35"/>
      <c r="J4" s="35"/>
    </row>
    <row r="5" spans="1:10" ht="15.75" thickBot="1" x14ac:dyDescent="0.3">
      <c r="A5" s="23">
        <v>3</v>
      </c>
      <c r="B5" s="19" t="s">
        <v>23</v>
      </c>
      <c r="C5" s="17"/>
      <c r="D5" s="13"/>
      <c r="E5" s="13"/>
      <c r="F5" s="13"/>
      <c r="G5" s="35"/>
      <c r="H5" s="35"/>
      <c r="I5" s="35"/>
      <c r="J5" s="35"/>
    </row>
    <row r="6" spans="1:10" ht="15.75" thickBot="1" x14ac:dyDescent="0.3">
      <c r="A6" s="23">
        <v>4</v>
      </c>
      <c r="B6" s="19" t="s">
        <v>24</v>
      </c>
      <c r="C6" s="17"/>
      <c r="D6" s="13"/>
      <c r="E6" s="13"/>
      <c r="F6" s="13"/>
      <c r="G6" s="13"/>
      <c r="H6" s="13"/>
      <c r="I6" s="13"/>
      <c r="J6" s="13"/>
    </row>
    <row r="7" spans="1:10" ht="15.75" thickBot="1" x14ac:dyDescent="0.3">
      <c r="A7" s="23">
        <v>5</v>
      </c>
      <c r="B7" s="19" t="s">
        <v>25</v>
      </c>
      <c r="C7" s="17"/>
      <c r="D7" s="13"/>
      <c r="E7" s="13"/>
      <c r="F7" s="13"/>
      <c r="G7" s="13"/>
      <c r="H7" s="13"/>
      <c r="I7" s="13"/>
      <c r="J7" s="13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137" t="s">
        <v>26</v>
      </c>
      <c r="B9" s="137"/>
      <c r="C9" s="137"/>
      <c r="D9" s="13"/>
      <c r="E9" s="13"/>
      <c r="F9" s="13"/>
      <c r="G9" s="13"/>
      <c r="H9" s="13"/>
      <c r="I9" s="13"/>
      <c r="J9" s="13"/>
    </row>
    <row r="10" spans="1:10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.75" thickBot="1" x14ac:dyDescent="0.3">
      <c r="A11" s="20">
        <v>1</v>
      </c>
      <c r="B11" s="22" t="s">
        <v>27</v>
      </c>
      <c r="C11" s="22" t="s">
        <v>28</v>
      </c>
      <c r="D11" s="13"/>
      <c r="E11" s="13"/>
      <c r="F11" s="13"/>
      <c r="G11" s="13"/>
      <c r="H11" s="13"/>
      <c r="I11" s="13"/>
      <c r="J11" s="13"/>
    </row>
    <row r="12" spans="1:10" ht="15.75" thickBot="1" x14ac:dyDescent="0.3">
      <c r="A12" s="24" t="s">
        <v>29</v>
      </c>
      <c r="B12" s="19" t="s">
        <v>30</v>
      </c>
      <c r="C12" s="15"/>
      <c r="D12" s="13"/>
      <c r="E12" s="13"/>
      <c r="F12" s="13"/>
      <c r="G12" s="13"/>
      <c r="H12" s="13"/>
      <c r="I12" s="13"/>
      <c r="J12" s="13"/>
    </row>
    <row r="13" spans="1:10" ht="15.75" thickBot="1" x14ac:dyDescent="0.3">
      <c r="A13" s="24" t="s">
        <v>31</v>
      </c>
      <c r="B13" s="19" t="s">
        <v>32</v>
      </c>
      <c r="C13" s="15"/>
      <c r="D13" s="34"/>
      <c r="E13" s="25"/>
      <c r="F13" s="25"/>
      <c r="G13" s="13"/>
      <c r="H13" s="13"/>
      <c r="I13" s="13"/>
      <c r="J13" s="13"/>
    </row>
    <row r="14" spans="1:10" ht="15.75" thickBot="1" x14ac:dyDescent="0.3">
      <c r="A14" s="24" t="s">
        <v>33</v>
      </c>
      <c r="B14" s="19" t="s">
        <v>34</v>
      </c>
      <c r="C14" s="15"/>
      <c r="D14" s="34"/>
      <c r="E14" s="25"/>
      <c r="F14" s="25"/>
      <c r="G14" s="13"/>
      <c r="H14" s="13"/>
      <c r="I14" s="13"/>
      <c r="J14" s="13"/>
    </row>
    <row r="15" spans="1:10" ht="15.75" thickBot="1" x14ac:dyDescent="0.3">
      <c r="A15" s="24" t="s">
        <v>35</v>
      </c>
      <c r="B15" s="19" t="s">
        <v>36</v>
      </c>
      <c r="C15" s="15"/>
      <c r="D15" s="34"/>
      <c r="E15" s="25"/>
      <c r="F15" s="25"/>
      <c r="G15" s="13"/>
      <c r="H15" s="13"/>
      <c r="I15" s="13"/>
      <c r="J15" s="13"/>
    </row>
    <row r="16" spans="1:10" ht="15.75" thickBot="1" x14ac:dyDescent="0.3">
      <c r="A16" s="24" t="s">
        <v>37</v>
      </c>
      <c r="B16" s="19" t="s">
        <v>38</v>
      </c>
      <c r="C16" s="15"/>
      <c r="D16" s="34"/>
      <c r="E16" s="25"/>
      <c r="F16" s="25"/>
      <c r="G16" s="13"/>
      <c r="H16" s="13"/>
      <c r="I16" s="13"/>
      <c r="J16" s="13"/>
    </row>
    <row r="17" spans="1:10" ht="15.75" thickBot="1" x14ac:dyDescent="0.3">
      <c r="A17" s="24"/>
      <c r="B17" s="19"/>
      <c r="C17" s="15"/>
      <c r="D17" s="13"/>
      <c r="E17" s="13"/>
      <c r="F17" s="13"/>
      <c r="G17" s="13"/>
      <c r="H17" s="13"/>
      <c r="I17" s="13"/>
      <c r="J17" s="13"/>
    </row>
    <row r="18" spans="1:10" ht="15.75" thickBot="1" x14ac:dyDescent="0.3">
      <c r="A18" s="24" t="s">
        <v>39</v>
      </c>
      <c r="B18" s="19" t="s">
        <v>40</v>
      </c>
      <c r="C18" s="15"/>
      <c r="D18" s="13"/>
      <c r="E18" s="13"/>
      <c r="F18" s="13"/>
      <c r="G18" s="13"/>
      <c r="H18" s="13"/>
      <c r="I18" s="13"/>
      <c r="J18" s="13"/>
    </row>
    <row r="19" spans="1:10" ht="15.75" thickBot="1" x14ac:dyDescent="0.3">
      <c r="A19" s="138" t="s">
        <v>41</v>
      </c>
      <c r="B19" s="139"/>
      <c r="C19" s="15">
        <v>0</v>
      </c>
      <c r="D19" s="13"/>
      <c r="E19" s="13"/>
      <c r="F19" s="13"/>
      <c r="G19" s="13"/>
      <c r="H19" s="13"/>
      <c r="I19" s="13"/>
      <c r="J19" s="13"/>
    </row>
    <row r="20" spans="1:1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137" t="s">
        <v>42</v>
      </c>
      <c r="B21" s="137"/>
      <c r="C21" s="137"/>
      <c r="D21" s="13"/>
      <c r="E21" s="13"/>
      <c r="F21" s="13"/>
      <c r="G21" s="13"/>
      <c r="H21" s="13"/>
      <c r="I21" s="13"/>
      <c r="J21" s="13"/>
    </row>
    <row r="22" spans="1:10" x14ac:dyDescent="0.25">
      <c r="A22" s="18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A23" s="140" t="s">
        <v>43</v>
      </c>
      <c r="B23" s="140"/>
      <c r="C23" s="140"/>
      <c r="D23" s="13"/>
      <c r="E23" s="13"/>
      <c r="F23" s="13"/>
      <c r="G23" s="13"/>
      <c r="H23" s="13"/>
      <c r="I23" s="13"/>
      <c r="J23" s="13"/>
    </row>
    <row r="24" spans="1:10" ht="15.75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6.25" thickBot="1" x14ac:dyDescent="0.3">
      <c r="A25" s="20" t="s">
        <v>44</v>
      </c>
      <c r="B25" s="22" t="s">
        <v>45</v>
      </c>
      <c r="C25" s="22" t="s">
        <v>28</v>
      </c>
      <c r="D25" s="13"/>
      <c r="E25" s="13"/>
      <c r="F25" s="13"/>
      <c r="G25" s="13"/>
      <c r="H25" s="13"/>
      <c r="I25" s="13"/>
      <c r="J25" s="13"/>
    </row>
    <row r="26" spans="1:10" ht="15.75" thickBot="1" x14ac:dyDescent="0.3">
      <c r="A26" s="24" t="s">
        <v>29</v>
      </c>
      <c r="B26" s="19" t="s">
        <v>46</v>
      </c>
      <c r="C26" s="15"/>
      <c r="D26" s="34"/>
      <c r="E26" s="25"/>
      <c r="F26" s="25"/>
      <c r="G26" s="13"/>
      <c r="H26" s="13"/>
      <c r="I26" s="13"/>
      <c r="J26" s="13"/>
    </row>
    <row r="27" spans="1:10" ht="15.75" thickBot="1" x14ac:dyDescent="0.3">
      <c r="A27" s="24" t="s">
        <v>31</v>
      </c>
      <c r="B27" s="19" t="s">
        <v>47</v>
      </c>
      <c r="C27" s="15"/>
      <c r="D27" s="34"/>
      <c r="E27" s="25"/>
      <c r="F27" s="25"/>
      <c r="G27" s="13"/>
      <c r="H27" s="13"/>
      <c r="I27" s="13"/>
      <c r="J27" s="13"/>
    </row>
    <row r="28" spans="1:10" ht="15.75" thickBot="1" x14ac:dyDescent="0.3">
      <c r="A28" s="138" t="s">
        <v>41</v>
      </c>
      <c r="B28" s="139"/>
      <c r="C28" s="15">
        <v>0</v>
      </c>
      <c r="D28" s="13"/>
      <c r="E28" s="13"/>
      <c r="F28" s="13"/>
      <c r="G28" s="13"/>
      <c r="H28" s="13"/>
      <c r="I28" s="13"/>
      <c r="J28" s="13"/>
    </row>
    <row r="29" spans="1:1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4" customHeight="1" x14ac:dyDescent="0.25">
      <c r="A31" s="141" t="s">
        <v>48</v>
      </c>
      <c r="B31" s="141"/>
      <c r="C31" s="141"/>
      <c r="D31" s="141"/>
      <c r="E31" s="13"/>
      <c r="F31" s="13"/>
      <c r="G31" s="13"/>
      <c r="H31" s="13"/>
      <c r="I31" s="13"/>
      <c r="J31" s="13"/>
    </row>
    <row r="32" spans="1:10" ht="15.75" thickBo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 thickBot="1" x14ac:dyDescent="0.3">
      <c r="A33" s="20" t="s">
        <v>49</v>
      </c>
      <c r="B33" s="22" t="s">
        <v>50</v>
      </c>
      <c r="C33" s="22" t="s">
        <v>51</v>
      </c>
      <c r="D33" s="22" t="s">
        <v>28</v>
      </c>
      <c r="E33" s="33"/>
      <c r="F33" s="13"/>
      <c r="G33" s="13"/>
      <c r="H33" s="13"/>
      <c r="I33" s="13"/>
      <c r="J33" s="13"/>
    </row>
    <row r="34" spans="1:10" ht="15.75" thickBot="1" x14ac:dyDescent="0.3">
      <c r="A34" s="24" t="s">
        <v>29</v>
      </c>
      <c r="B34" s="19" t="s">
        <v>52</v>
      </c>
      <c r="C34" s="26">
        <v>0.2</v>
      </c>
      <c r="D34" s="15"/>
      <c r="E34" s="33"/>
      <c r="F34" s="13"/>
      <c r="G34" s="13"/>
      <c r="H34" s="13"/>
      <c r="I34" s="13"/>
      <c r="J34" s="13"/>
    </row>
    <row r="35" spans="1:10" ht="15.75" thickBot="1" x14ac:dyDescent="0.3">
      <c r="A35" s="24" t="s">
        <v>31</v>
      </c>
      <c r="B35" s="19" t="s">
        <v>53</v>
      </c>
      <c r="C35" s="26">
        <v>2.5000000000000001E-2</v>
      </c>
      <c r="D35" s="15"/>
      <c r="E35" s="33"/>
      <c r="F35" s="13"/>
      <c r="G35" s="13"/>
      <c r="H35" s="13"/>
      <c r="I35" s="13"/>
      <c r="J35" s="13"/>
    </row>
    <row r="36" spans="1:10" ht="15.75" thickBot="1" x14ac:dyDescent="0.3">
      <c r="A36" s="24" t="s">
        <v>33</v>
      </c>
      <c r="B36" s="19" t="s">
        <v>54</v>
      </c>
      <c r="C36" s="27"/>
      <c r="D36" s="15"/>
      <c r="E36" s="25"/>
      <c r="F36" s="13"/>
      <c r="G36" s="13"/>
      <c r="H36" s="13"/>
      <c r="I36" s="13"/>
      <c r="J36" s="13"/>
    </row>
    <row r="37" spans="1:10" ht="15.75" thickBot="1" x14ac:dyDescent="0.3">
      <c r="A37" s="24" t="s">
        <v>35</v>
      </c>
      <c r="B37" s="19" t="s">
        <v>55</v>
      </c>
      <c r="C37" s="26">
        <v>1.4999999999999999E-2</v>
      </c>
      <c r="D37" s="15"/>
      <c r="E37" s="33"/>
      <c r="F37" s="13"/>
      <c r="G37" s="13"/>
      <c r="H37" s="13"/>
      <c r="I37" s="13"/>
      <c r="J37" s="13"/>
    </row>
    <row r="38" spans="1:10" ht="15.75" thickBot="1" x14ac:dyDescent="0.3">
      <c r="A38" s="24" t="s">
        <v>37</v>
      </c>
      <c r="B38" s="19" t="s">
        <v>56</v>
      </c>
      <c r="C38" s="26">
        <v>0.01</v>
      </c>
      <c r="D38" s="15"/>
      <c r="E38" s="33"/>
      <c r="F38" s="13"/>
      <c r="G38" s="13"/>
      <c r="H38" s="13"/>
      <c r="I38" s="13"/>
      <c r="J38" s="13"/>
    </row>
    <row r="39" spans="1:10" ht="15.75" thickBot="1" x14ac:dyDescent="0.3">
      <c r="A39" s="24" t="s">
        <v>57</v>
      </c>
      <c r="B39" s="19" t="s">
        <v>58</v>
      </c>
      <c r="C39" s="26">
        <v>6.0000000000000001E-3</v>
      </c>
      <c r="D39" s="15"/>
      <c r="E39" s="33"/>
      <c r="F39" s="13"/>
      <c r="G39" s="13"/>
      <c r="H39" s="13"/>
      <c r="I39" s="13"/>
      <c r="J39" s="13"/>
    </row>
    <row r="40" spans="1:10" ht="15.75" thickBot="1" x14ac:dyDescent="0.3">
      <c r="A40" s="24" t="s">
        <v>39</v>
      </c>
      <c r="B40" s="19" t="s">
        <v>59</v>
      </c>
      <c r="C40" s="26">
        <v>2E-3</v>
      </c>
      <c r="D40" s="15"/>
      <c r="E40" s="33"/>
      <c r="F40" s="13"/>
      <c r="G40" s="13"/>
      <c r="H40" s="13"/>
      <c r="I40" s="13"/>
      <c r="J40" s="13"/>
    </row>
    <row r="41" spans="1:10" ht="15.75" thickBot="1" x14ac:dyDescent="0.3">
      <c r="A41" s="24" t="s">
        <v>60</v>
      </c>
      <c r="B41" s="19" t="s">
        <v>61</v>
      </c>
      <c r="C41" s="26">
        <v>0.08</v>
      </c>
      <c r="D41" s="15"/>
      <c r="E41" s="33"/>
      <c r="F41" s="13"/>
      <c r="G41" s="13"/>
      <c r="H41" s="13"/>
      <c r="I41" s="13"/>
      <c r="J41" s="13"/>
    </row>
    <row r="42" spans="1:10" ht="15.75" thickBot="1" x14ac:dyDescent="0.3">
      <c r="A42" s="138" t="s">
        <v>62</v>
      </c>
      <c r="B42" s="139"/>
      <c r="C42" s="17"/>
      <c r="D42" s="15">
        <v>0</v>
      </c>
      <c r="E42" s="33"/>
      <c r="F42" s="13"/>
      <c r="G42" s="13"/>
      <c r="H42" s="13"/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140" t="s">
        <v>63</v>
      </c>
      <c r="B45" s="140"/>
      <c r="C45" s="140"/>
      <c r="D45" s="13"/>
      <c r="E45" s="13"/>
      <c r="F45" s="13"/>
      <c r="G45" s="13"/>
      <c r="H45" s="13"/>
      <c r="I45" s="13"/>
      <c r="J45" s="13"/>
    </row>
    <row r="46" spans="1:10" ht="15.75" thickBo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 thickBot="1" x14ac:dyDescent="0.3">
      <c r="A47" s="20" t="s">
        <v>64</v>
      </c>
      <c r="B47" s="22" t="s">
        <v>65</v>
      </c>
      <c r="C47" s="22" t="s">
        <v>28</v>
      </c>
      <c r="D47" s="13"/>
      <c r="E47" s="13"/>
      <c r="F47" s="13"/>
      <c r="G47" s="13"/>
      <c r="H47" s="13"/>
      <c r="I47" s="13"/>
      <c r="J47" s="13"/>
    </row>
    <row r="48" spans="1:10" ht="15.75" thickBot="1" x14ac:dyDescent="0.3">
      <c r="A48" s="24" t="s">
        <v>29</v>
      </c>
      <c r="B48" s="19" t="s">
        <v>66</v>
      </c>
      <c r="C48" s="15"/>
      <c r="D48" s="34"/>
      <c r="E48" s="25"/>
      <c r="F48" s="25"/>
      <c r="G48" s="13"/>
      <c r="H48" s="13"/>
      <c r="I48" s="13"/>
      <c r="J48" s="13"/>
    </row>
    <row r="49" spans="1:10" ht="15.75" thickBot="1" x14ac:dyDescent="0.3">
      <c r="A49" s="24" t="s">
        <v>31</v>
      </c>
      <c r="B49" s="19" t="s">
        <v>67</v>
      </c>
      <c r="C49" s="15"/>
      <c r="D49" s="142"/>
      <c r="E49" s="143"/>
      <c r="F49" s="13"/>
      <c r="G49" s="13"/>
      <c r="H49" s="13"/>
      <c r="I49" s="13"/>
      <c r="J49" s="13"/>
    </row>
    <row r="50" spans="1:10" ht="15.75" thickBot="1" x14ac:dyDescent="0.3">
      <c r="A50" s="24" t="s">
        <v>33</v>
      </c>
      <c r="B50" s="19" t="s">
        <v>68</v>
      </c>
      <c r="C50" s="15"/>
      <c r="D50" s="13"/>
      <c r="E50" s="13"/>
      <c r="F50" s="13"/>
      <c r="G50" s="13"/>
      <c r="H50" s="13"/>
      <c r="I50" s="13"/>
      <c r="J50" s="13"/>
    </row>
    <row r="51" spans="1:10" ht="15.75" thickBot="1" x14ac:dyDescent="0.3">
      <c r="A51" s="24" t="s">
        <v>35</v>
      </c>
      <c r="B51" s="19" t="s">
        <v>40</v>
      </c>
      <c r="C51" s="15"/>
      <c r="D51" s="13"/>
      <c r="E51" s="13"/>
      <c r="F51" s="13"/>
      <c r="G51" s="13"/>
      <c r="H51" s="13"/>
      <c r="I51" s="13"/>
      <c r="J51" s="13"/>
    </row>
    <row r="52" spans="1:10" ht="15.75" thickBot="1" x14ac:dyDescent="0.3">
      <c r="A52" s="138" t="s">
        <v>41</v>
      </c>
      <c r="B52" s="139"/>
      <c r="C52" s="15">
        <v>0</v>
      </c>
      <c r="D52" s="13"/>
      <c r="E52" s="13"/>
      <c r="F52" s="13"/>
      <c r="G52" s="13"/>
      <c r="H52" s="13"/>
      <c r="I52" s="13"/>
      <c r="J52" s="13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x14ac:dyDescent="0.25">
      <c r="A54" s="140" t="s">
        <v>69</v>
      </c>
      <c r="B54" s="140"/>
      <c r="C54" s="140"/>
      <c r="D54" s="13"/>
      <c r="E54" s="13"/>
      <c r="F54" s="13"/>
      <c r="G54" s="13"/>
      <c r="H54" s="13"/>
      <c r="I54" s="13"/>
      <c r="J54" s="13"/>
    </row>
    <row r="55" spans="1:10" ht="15.75" thickBo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.75" thickBot="1" x14ac:dyDescent="0.3">
      <c r="A56" s="20">
        <v>2</v>
      </c>
      <c r="B56" s="22" t="s">
        <v>70</v>
      </c>
      <c r="C56" s="22" t="s">
        <v>28</v>
      </c>
      <c r="D56" s="13"/>
      <c r="E56" s="13"/>
      <c r="F56" s="13"/>
      <c r="G56" s="13"/>
      <c r="H56" s="13"/>
      <c r="I56" s="13"/>
      <c r="J56" s="13"/>
    </row>
    <row r="57" spans="1:10" ht="26.25" thickBot="1" x14ac:dyDescent="0.3">
      <c r="A57" s="24" t="s">
        <v>44</v>
      </c>
      <c r="B57" s="19" t="s">
        <v>45</v>
      </c>
      <c r="C57" s="15"/>
      <c r="D57" s="13"/>
      <c r="E57" s="13"/>
      <c r="F57" s="13"/>
      <c r="G57" s="13"/>
      <c r="H57" s="13"/>
      <c r="I57" s="13"/>
      <c r="J57" s="13"/>
    </row>
    <row r="58" spans="1:10" ht="15.75" thickBot="1" x14ac:dyDescent="0.3">
      <c r="A58" s="24" t="s">
        <v>49</v>
      </c>
      <c r="B58" s="19" t="s">
        <v>50</v>
      </c>
      <c r="C58" s="15"/>
      <c r="D58" s="13"/>
      <c r="E58" s="13"/>
      <c r="F58" s="13"/>
      <c r="G58" s="13"/>
      <c r="H58" s="13"/>
      <c r="I58" s="13"/>
      <c r="J58" s="13"/>
    </row>
    <row r="59" spans="1:10" ht="15.75" thickBot="1" x14ac:dyDescent="0.3">
      <c r="A59" s="24" t="s">
        <v>64</v>
      </c>
      <c r="B59" s="19" t="s">
        <v>65</v>
      </c>
      <c r="C59" s="15"/>
      <c r="D59" s="13"/>
      <c r="E59" s="13"/>
      <c r="F59" s="13"/>
      <c r="G59" s="13"/>
      <c r="H59" s="13"/>
      <c r="I59" s="13"/>
      <c r="J59" s="13"/>
    </row>
    <row r="60" spans="1:10" ht="15.75" thickBot="1" x14ac:dyDescent="0.3">
      <c r="A60" s="138" t="s">
        <v>41</v>
      </c>
      <c r="B60" s="139"/>
      <c r="C60" s="15">
        <v>0</v>
      </c>
      <c r="D60" s="13"/>
      <c r="E60" s="13"/>
      <c r="F60" s="13"/>
      <c r="G60" s="13"/>
      <c r="H60" s="13"/>
      <c r="I60" s="13"/>
      <c r="J60" s="13"/>
    </row>
    <row r="61" spans="1:10" x14ac:dyDescent="0.25">
      <c r="A61" s="18"/>
      <c r="B61" s="13"/>
      <c r="C61" s="13"/>
      <c r="D61" s="13"/>
      <c r="E61" s="13"/>
      <c r="F61" s="13"/>
      <c r="G61" s="13"/>
      <c r="H61" s="13"/>
      <c r="I61" s="13"/>
      <c r="J61" s="13"/>
    </row>
    <row r="62" spans="1:1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x14ac:dyDescent="0.25">
      <c r="A63" s="137" t="s">
        <v>71</v>
      </c>
      <c r="B63" s="137"/>
      <c r="C63" s="137"/>
      <c r="D63" s="13"/>
      <c r="E63" s="13"/>
      <c r="F63" s="13"/>
      <c r="G63" s="13"/>
      <c r="H63" s="13"/>
      <c r="I63" s="13"/>
      <c r="J63" s="13"/>
    </row>
    <row r="64" spans="1:10" ht="15.75" thickBo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.75" thickBot="1" x14ac:dyDescent="0.3">
      <c r="A65" s="20">
        <v>3</v>
      </c>
      <c r="B65" s="22" t="s">
        <v>72</v>
      </c>
      <c r="C65" s="22" t="s">
        <v>28</v>
      </c>
      <c r="D65" s="13"/>
      <c r="E65" s="13"/>
      <c r="F65" s="13"/>
      <c r="G65" s="13"/>
      <c r="H65" s="13"/>
      <c r="I65" s="13"/>
      <c r="J65" s="13"/>
    </row>
    <row r="66" spans="1:10" ht="15.75" thickBot="1" x14ac:dyDescent="0.3">
      <c r="A66" s="24" t="s">
        <v>29</v>
      </c>
      <c r="B66" s="28" t="s">
        <v>73</v>
      </c>
      <c r="C66" s="15"/>
      <c r="D66" s="29"/>
      <c r="E66" s="13"/>
      <c r="F66" s="13"/>
      <c r="G66" s="13"/>
      <c r="H66" s="13"/>
      <c r="I66" s="13"/>
      <c r="J66" s="13"/>
    </row>
    <row r="67" spans="1:10" ht="26.25" thickBot="1" x14ac:dyDescent="0.3">
      <c r="A67" s="24" t="s">
        <v>31</v>
      </c>
      <c r="B67" s="28" t="s">
        <v>74</v>
      </c>
      <c r="C67" s="15"/>
      <c r="D67" s="29"/>
      <c r="E67" s="13"/>
      <c r="F67" s="13"/>
      <c r="G67" s="13"/>
      <c r="H67" s="13"/>
      <c r="I67" s="13"/>
      <c r="J67" s="13"/>
    </row>
    <row r="68" spans="1:10" ht="26.25" thickBot="1" x14ac:dyDescent="0.3">
      <c r="A68" s="24" t="s">
        <v>33</v>
      </c>
      <c r="B68" s="28" t="s">
        <v>75</v>
      </c>
      <c r="C68" s="15"/>
      <c r="D68" s="29"/>
      <c r="E68" s="13"/>
      <c r="F68" s="13"/>
      <c r="G68" s="13"/>
      <c r="H68" s="13"/>
      <c r="I68" s="13"/>
      <c r="J68" s="13"/>
    </row>
    <row r="69" spans="1:10" ht="15.75" thickBot="1" x14ac:dyDescent="0.3">
      <c r="A69" s="24" t="s">
        <v>35</v>
      </c>
      <c r="B69" s="28" t="s">
        <v>76</v>
      </c>
      <c r="C69" s="15"/>
      <c r="D69" s="29"/>
      <c r="E69" s="13"/>
      <c r="F69" s="13"/>
      <c r="G69" s="13"/>
      <c r="H69" s="13"/>
      <c r="I69" s="13"/>
      <c r="J69" s="13"/>
    </row>
    <row r="70" spans="1:10" ht="26.25" thickBot="1" x14ac:dyDescent="0.3">
      <c r="A70" s="24" t="s">
        <v>37</v>
      </c>
      <c r="B70" s="28" t="s">
        <v>77</v>
      </c>
      <c r="C70" s="15"/>
      <c r="D70" s="142"/>
      <c r="E70" s="143"/>
      <c r="F70" s="143"/>
      <c r="G70" s="13"/>
      <c r="H70" s="13"/>
      <c r="I70" s="13"/>
      <c r="J70" s="13"/>
    </row>
    <row r="71" spans="1:10" ht="26.25" thickBot="1" x14ac:dyDescent="0.3">
      <c r="A71" s="24" t="s">
        <v>57</v>
      </c>
      <c r="B71" s="28" t="s">
        <v>78</v>
      </c>
      <c r="C71" s="15"/>
      <c r="D71" s="29"/>
      <c r="E71" s="13"/>
      <c r="F71" s="13"/>
      <c r="G71" s="13"/>
      <c r="H71" s="13"/>
      <c r="I71" s="13"/>
      <c r="J71" s="13"/>
    </row>
    <row r="72" spans="1:10" ht="15.75" thickBot="1" x14ac:dyDescent="0.3">
      <c r="A72" s="138" t="s">
        <v>41</v>
      </c>
      <c r="B72" s="139"/>
      <c r="C72" s="15">
        <v>0</v>
      </c>
      <c r="D72" s="13"/>
      <c r="E72" s="13"/>
      <c r="F72" s="13"/>
      <c r="G72" s="13"/>
      <c r="H72" s="13"/>
      <c r="I72" s="13"/>
      <c r="J72" s="13"/>
    </row>
    <row r="73" spans="1:10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x14ac:dyDescent="0.25">
      <c r="A75" s="137" t="s">
        <v>79</v>
      </c>
      <c r="B75" s="137"/>
      <c r="C75" s="137"/>
      <c r="D75" s="13"/>
      <c r="E75" s="13"/>
      <c r="F75" s="13"/>
      <c r="G75" s="13"/>
      <c r="H75" s="13"/>
      <c r="I75" s="13"/>
      <c r="J75" s="13"/>
    </row>
    <row r="76" spans="1:10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x14ac:dyDescent="0.25">
      <c r="A78" s="140" t="s">
        <v>80</v>
      </c>
      <c r="B78" s="140"/>
      <c r="C78" s="140"/>
      <c r="D78" s="13"/>
      <c r="E78" s="13"/>
      <c r="F78" s="13"/>
      <c r="G78" s="13"/>
      <c r="H78" s="13"/>
      <c r="I78" s="13"/>
      <c r="J78" s="13"/>
    </row>
    <row r="79" spans="1:10" ht="15.75" thickBot="1" x14ac:dyDescent="0.3">
      <c r="A79" s="18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.75" thickBot="1" x14ac:dyDescent="0.3">
      <c r="A80" s="20" t="s">
        <v>81</v>
      </c>
      <c r="B80" s="22" t="s">
        <v>82</v>
      </c>
      <c r="C80" s="22" t="s">
        <v>28</v>
      </c>
      <c r="D80" s="13"/>
      <c r="E80" s="13"/>
      <c r="F80" s="13"/>
      <c r="G80" s="13"/>
      <c r="H80" s="13"/>
      <c r="I80" s="13"/>
      <c r="J80" s="13"/>
    </row>
    <row r="81" spans="1:10" ht="15.75" thickBot="1" x14ac:dyDescent="0.3">
      <c r="A81" s="24" t="s">
        <v>29</v>
      </c>
      <c r="B81" s="19" t="s">
        <v>83</v>
      </c>
      <c r="C81" s="15"/>
      <c r="D81" s="29"/>
      <c r="E81" s="13"/>
      <c r="F81" s="13"/>
      <c r="G81" s="13"/>
      <c r="H81" s="13"/>
      <c r="I81" s="13"/>
      <c r="J81" s="13"/>
    </row>
    <row r="82" spans="1:10" ht="15.75" thickBot="1" x14ac:dyDescent="0.3">
      <c r="A82" s="24" t="s">
        <v>31</v>
      </c>
      <c r="B82" s="19" t="s">
        <v>82</v>
      </c>
      <c r="C82" s="15"/>
      <c r="D82" s="29"/>
      <c r="E82" s="13"/>
      <c r="F82" s="13"/>
      <c r="G82" s="13"/>
      <c r="H82" s="13"/>
      <c r="I82" s="13"/>
      <c r="J82" s="13"/>
    </row>
    <row r="83" spans="1:10" ht="15.75" thickBot="1" x14ac:dyDescent="0.3">
      <c r="A83" s="24" t="s">
        <v>33</v>
      </c>
      <c r="B83" s="19" t="s">
        <v>84</v>
      </c>
      <c r="C83" s="15"/>
      <c r="D83" s="29"/>
      <c r="E83" s="13"/>
      <c r="F83" s="13"/>
      <c r="G83" s="13"/>
      <c r="H83" s="13"/>
      <c r="I83" s="13"/>
      <c r="J83" s="13"/>
    </row>
    <row r="84" spans="1:10" ht="15.75" thickBot="1" x14ac:dyDescent="0.3">
      <c r="A84" s="24" t="s">
        <v>35</v>
      </c>
      <c r="B84" s="19" t="s">
        <v>85</v>
      </c>
      <c r="C84" s="15"/>
      <c r="D84" s="29"/>
      <c r="E84" s="13"/>
      <c r="F84" s="13"/>
      <c r="G84" s="13"/>
      <c r="H84" s="13"/>
      <c r="I84" s="13"/>
      <c r="J84" s="13"/>
    </row>
    <row r="85" spans="1:10" ht="15.75" thickBot="1" x14ac:dyDescent="0.3">
      <c r="A85" s="24" t="s">
        <v>37</v>
      </c>
      <c r="B85" s="19" t="s">
        <v>86</v>
      </c>
      <c r="C85" s="15"/>
      <c r="D85" s="34"/>
      <c r="E85" s="25"/>
      <c r="F85" s="25"/>
      <c r="G85" s="13"/>
      <c r="H85" s="13"/>
      <c r="I85" s="13"/>
      <c r="J85" s="13"/>
    </row>
    <row r="86" spans="1:10" ht="15.75" thickBot="1" x14ac:dyDescent="0.3">
      <c r="A86" s="24" t="s">
        <v>57</v>
      </c>
      <c r="B86" s="19" t="s">
        <v>40</v>
      </c>
      <c r="C86" s="15"/>
      <c r="D86" s="13"/>
      <c r="E86" s="13"/>
      <c r="F86" s="13"/>
      <c r="G86" s="13"/>
      <c r="H86" s="13"/>
      <c r="I86" s="13"/>
      <c r="J86" s="13"/>
    </row>
    <row r="87" spans="1:10" ht="15.75" thickBot="1" x14ac:dyDescent="0.3">
      <c r="A87" s="138" t="s">
        <v>62</v>
      </c>
      <c r="B87" s="139"/>
      <c r="C87" s="15">
        <v>0</v>
      </c>
      <c r="D87" s="13"/>
      <c r="E87" s="13"/>
      <c r="F87" s="13"/>
      <c r="G87" s="13"/>
      <c r="H87" s="13"/>
      <c r="I87" s="13"/>
      <c r="J87" s="13"/>
    </row>
    <row r="88" spans="1:10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x14ac:dyDescent="0.25">
      <c r="A89" s="140" t="s">
        <v>87</v>
      </c>
      <c r="B89" s="140"/>
      <c r="C89" s="140"/>
      <c r="D89" s="13"/>
      <c r="E89" s="13"/>
      <c r="F89" s="13"/>
      <c r="G89" s="13"/>
      <c r="H89" s="13"/>
      <c r="I89" s="13"/>
      <c r="J89" s="13"/>
    </row>
    <row r="90" spans="1:10" ht="15.75" thickBot="1" x14ac:dyDescent="0.3">
      <c r="A90" s="18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.75" thickBot="1" x14ac:dyDescent="0.3">
      <c r="A91" s="20" t="s">
        <v>88</v>
      </c>
      <c r="B91" s="22" t="s">
        <v>89</v>
      </c>
      <c r="C91" s="22" t="s">
        <v>28</v>
      </c>
      <c r="D91" s="13"/>
      <c r="E91" s="13"/>
      <c r="F91" s="13"/>
      <c r="G91" s="13"/>
      <c r="H91" s="13"/>
      <c r="I91" s="13"/>
      <c r="J91" s="13"/>
    </row>
    <row r="92" spans="1:10" ht="15.75" thickBot="1" x14ac:dyDescent="0.3">
      <c r="A92" s="24" t="s">
        <v>29</v>
      </c>
      <c r="B92" s="19" t="s">
        <v>90</v>
      </c>
      <c r="C92" s="15"/>
      <c r="D92" s="13"/>
      <c r="E92" s="13"/>
      <c r="F92" s="13"/>
      <c r="G92" s="13"/>
      <c r="H92" s="13"/>
      <c r="I92" s="13"/>
      <c r="J92" s="13"/>
    </row>
    <row r="93" spans="1:10" ht="15.75" thickBot="1" x14ac:dyDescent="0.3">
      <c r="A93" s="138" t="s">
        <v>41</v>
      </c>
      <c r="B93" s="139"/>
      <c r="C93" s="15">
        <v>0</v>
      </c>
      <c r="D93" s="13"/>
      <c r="E93" s="13"/>
      <c r="F93" s="13"/>
      <c r="G93" s="13"/>
      <c r="H93" s="13"/>
      <c r="I93" s="13"/>
      <c r="J93" s="13"/>
    </row>
    <row r="94" spans="1:10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x14ac:dyDescent="0.25">
      <c r="A96" s="140" t="s">
        <v>91</v>
      </c>
      <c r="B96" s="140"/>
      <c r="C96" s="140"/>
      <c r="D96" s="13"/>
      <c r="E96" s="13"/>
      <c r="F96" s="13"/>
      <c r="G96" s="13"/>
      <c r="H96" s="13"/>
      <c r="I96" s="13"/>
      <c r="J96" s="13"/>
    </row>
    <row r="97" spans="1:10" ht="15.75" thickBot="1" x14ac:dyDescent="0.3">
      <c r="A97" s="18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5.75" thickBot="1" x14ac:dyDescent="0.3">
      <c r="A98" s="20">
        <v>4</v>
      </c>
      <c r="B98" s="22" t="s">
        <v>92</v>
      </c>
      <c r="C98" s="22" t="s">
        <v>28</v>
      </c>
      <c r="D98" s="13"/>
      <c r="E98" s="13"/>
      <c r="F98" s="13"/>
      <c r="G98" s="13"/>
      <c r="H98" s="13"/>
      <c r="I98" s="13"/>
      <c r="J98" s="13"/>
    </row>
    <row r="99" spans="1:10" ht="15.75" thickBot="1" x14ac:dyDescent="0.3">
      <c r="A99" s="24" t="s">
        <v>81</v>
      </c>
      <c r="B99" s="19" t="s">
        <v>82</v>
      </c>
      <c r="C99" s="15"/>
      <c r="D99" s="13"/>
      <c r="E99" s="13"/>
      <c r="F99" s="13"/>
      <c r="G99" s="13"/>
      <c r="H99" s="13"/>
      <c r="I99" s="13"/>
      <c r="J99" s="13"/>
    </row>
    <row r="100" spans="1:10" ht="15.75" thickBot="1" x14ac:dyDescent="0.3">
      <c r="A100" s="24" t="s">
        <v>88</v>
      </c>
      <c r="B100" s="19" t="s">
        <v>89</v>
      </c>
      <c r="C100" s="15"/>
      <c r="D100" s="13"/>
      <c r="E100" s="13"/>
      <c r="F100" s="13"/>
      <c r="G100" s="13"/>
      <c r="H100" s="13"/>
      <c r="I100" s="13"/>
      <c r="J100" s="13"/>
    </row>
    <row r="101" spans="1:10" ht="15.75" thickBot="1" x14ac:dyDescent="0.3">
      <c r="A101" s="138" t="s">
        <v>41</v>
      </c>
      <c r="B101" s="139"/>
      <c r="C101" s="15">
        <v>0</v>
      </c>
      <c r="D101" s="13"/>
      <c r="E101" s="13"/>
      <c r="F101" s="13"/>
      <c r="G101" s="13"/>
      <c r="H101" s="13"/>
      <c r="I101" s="13"/>
      <c r="J101" s="13"/>
    </row>
    <row r="102" spans="1:10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x14ac:dyDescent="0.25">
      <c r="A104" s="137" t="s">
        <v>93</v>
      </c>
      <c r="B104" s="137"/>
      <c r="C104" s="137"/>
      <c r="D104" s="13"/>
      <c r="E104" s="13"/>
      <c r="F104" s="13"/>
      <c r="G104" s="13"/>
      <c r="H104" s="13"/>
      <c r="I104" s="13"/>
      <c r="J104" s="13"/>
    </row>
    <row r="105" spans="1:10" ht="15.75" thickBo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5.75" thickBot="1" x14ac:dyDescent="0.3">
      <c r="A106" s="20">
        <v>5</v>
      </c>
      <c r="B106" s="30" t="s">
        <v>94</v>
      </c>
      <c r="C106" s="22" t="s">
        <v>28</v>
      </c>
      <c r="D106" s="13"/>
      <c r="E106" s="13"/>
      <c r="F106" s="13"/>
      <c r="G106" s="13"/>
      <c r="H106" s="13"/>
      <c r="I106" s="13"/>
      <c r="J106" s="13"/>
    </row>
    <row r="107" spans="1:10" ht="15.75" thickBot="1" x14ac:dyDescent="0.3">
      <c r="A107" s="24" t="s">
        <v>29</v>
      </c>
      <c r="B107" s="19" t="s">
        <v>95</v>
      </c>
      <c r="C107" s="15"/>
      <c r="D107" s="13"/>
      <c r="E107" s="13"/>
      <c r="F107" s="13"/>
      <c r="G107" s="13"/>
      <c r="H107" s="13"/>
      <c r="I107" s="13"/>
      <c r="J107" s="13"/>
    </row>
    <row r="108" spans="1:10" ht="15.75" thickBot="1" x14ac:dyDescent="0.3">
      <c r="A108" s="24" t="s">
        <v>31</v>
      </c>
      <c r="B108" s="19" t="s">
        <v>96</v>
      </c>
      <c r="C108" s="15"/>
      <c r="D108" s="13"/>
      <c r="E108" s="13"/>
      <c r="F108" s="13"/>
      <c r="G108" s="13"/>
      <c r="H108" s="13"/>
      <c r="I108" s="13"/>
      <c r="J108" s="13"/>
    </row>
    <row r="109" spans="1:10" ht="15.75" thickBot="1" x14ac:dyDescent="0.3">
      <c r="A109" s="24" t="s">
        <v>33</v>
      </c>
      <c r="B109" s="19" t="s">
        <v>97</v>
      </c>
      <c r="C109" s="15"/>
      <c r="D109" s="13"/>
      <c r="E109" s="13"/>
      <c r="F109" s="13"/>
      <c r="G109" s="13"/>
      <c r="H109" s="13"/>
      <c r="I109" s="13"/>
      <c r="J109" s="13"/>
    </row>
    <row r="110" spans="1:10" ht="15.75" thickBot="1" x14ac:dyDescent="0.3">
      <c r="A110" s="24" t="s">
        <v>35</v>
      </c>
      <c r="B110" s="19" t="s">
        <v>40</v>
      </c>
      <c r="C110" s="15"/>
      <c r="D110" s="13"/>
      <c r="E110" s="13"/>
      <c r="F110" s="13"/>
      <c r="G110" s="13"/>
      <c r="H110" s="13"/>
      <c r="I110" s="13"/>
      <c r="J110" s="13"/>
    </row>
    <row r="111" spans="1:10" ht="15.75" thickBot="1" x14ac:dyDescent="0.3">
      <c r="A111" s="138" t="s">
        <v>62</v>
      </c>
      <c r="B111" s="139"/>
      <c r="C111" s="15">
        <v>0</v>
      </c>
      <c r="D111" s="13"/>
      <c r="E111" s="13"/>
      <c r="F111" s="13"/>
      <c r="G111" s="13"/>
      <c r="H111" s="13"/>
      <c r="I111" s="13"/>
      <c r="J111" s="13"/>
    </row>
    <row r="112" spans="1:10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x14ac:dyDescent="0.25">
      <c r="A113" s="137" t="s">
        <v>98</v>
      </c>
      <c r="B113" s="137"/>
      <c r="C113" s="137"/>
      <c r="D113" s="13"/>
      <c r="E113" s="13"/>
      <c r="F113" s="13"/>
      <c r="G113" s="13"/>
      <c r="H113" s="13"/>
      <c r="I113" s="13"/>
      <c r="J113" s="13"/>
    </row>
    <row r="114" spans="1:10" ht="15.75" thickBo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.75" thickBot="1" x14ac:dyDescent="0.3">
      <c r="A115" s="20">
        <v>6</v>
      </c>
      <c r="B115" s="30" t="s">
        <v>99</v>
      </c>
      <c r="C115" s="22" t="s">
        <v>51</v>
      </c>
      <c r="D115" s="22" t="s">
        <v>28</v>
      </c>
      <c r="E115" s="33"/>
      <c r="F115" s="13"/>
      <c r="G115" s="13"/>
      <c r="H115" s="13"/>
      <c r="I115" s="13"/>
      <c r="J115" s="13"/>
    </row>
    <row r="116" spans="1:10" ht="15.75" thickBot="1" x14ac:dyDescent="0.3">
      <c r="A116" s="24" t="s">
        <v>29</v>
      </c>
      <c r="B116" s="19" t="s">
        <v>100</v>
      </c>
      <c r="C116" s="17"/>
      <c r="D116" s="15"/>
      <c r="E116" s="33"/>
      <c r="F116" s="13"/>
      <c r="G116" s="13"/>
      <c r="H116" s="13"/>
      <c r="I116" s="13"/>
      <c r="J116" s="13"/>
    </row>
    <row r="117" spans="1:10" ht="15.75" thickBot="1" x14ac:dyDescent="0.3">
      <c r="A117" s="24" t="s">
        <v>31</v>
      </c>
      <c r="B117" s="19" t="s">
        <v>101</v>
      </c>
      <c r="C117" s="17"/>
      <c r="D117" s="15"/>
      <c r="E117" s="33"/>
      <c r="F117" s="13"/>
      <c r="G117" s="13"/>
      <c r="H117" s="13"/>
      <c r="I117" s="13"/>
      <c r="J117" s="13"/>
    </row>
    <row r="118" spans="1:10" ht="15.75" thickBot="1" x14ac:dyDescent="0.3">
      <c r="A118" s="24" t="s">
        <v>33</v>
      </c>
      <c r="B118" s="19" t="s">
        <v>102</v>
      </c>
      <c r="C118" s="17"/>
      <c r="D118" s="15"/>
      <c r="E118" s="33"/>
      <c r="F118" s="13"/>
      <c r="G118" s="13"/>
      <c r="H118" s="13"/>
      <c r="I118" s="13"/>
      <c r="J118" s="13"/>
    </row>
    <row r="119" spans="1:10" ht="15.75" thickBot="1" x14ac:dyDescent="0.3">
      <c r="A119" s="24"/>
      <c r="B119" s="19" t="s">
        <v>103</v>
      </c>
      <c r="C119" s="17"/>
      <c r="D119" s="15"/>
      <c r="E119" s="33"/>
      <c r="F119" s="13"/>
      <c r="G119" s="13"/>
      <c r="H119" s="13"/>
      <c r="I119" s="13"/>
      <c r="J119" s="13"/>
    </row>
    <row r="120" spans="1:10" ht="15.75" thickBot="1" x14ac:dyDescent="0.3">
      <c r="A120" s="24"/>
      <c r="B120" s="19" t="s">
        <v>104</v>
      </c>
      <c r="C120" s="17"/>
      <c r="D120" s="15"/>
      <c r="E120" s="33"/>
      <c r="F120" s="13"/>
      <c r="G120" s="13"/>
      <c r="H120" s="13"/>
      <c r="I120" s="13"/>
      <c r="J120" s="13"/>
    </row>
    <row r="121" spans="1:10" ht="15.75" thickBot="1" x14ac:dyDescent="0.3">
      <c r="A121" s="24"/>
      <c r="B121" s="19" t="s">
        <v>105</v>
      </c>
      <c r="C121" s="17"/>
      <c r="D121" s="15"/>
      <c r="E121" s="33"/>
      <c r="F121" s="13"/>
      <c r="G121" s="13"/>
      <c r="H121" s="13"/>
      <c r="I121" s="13"/>
      <c r="J121" s="13"/>
    </row>
    <row r="122" spans="1:10" ht="15.75" thickBot="1" x14ac:dyDescent="0.3">
      <c r="A122" s="138" t="s">
        <v>62</v>
      </c>
      <c r="B122" s="139"/>
      <c r="C122" s="17"/>
      <c r="D122" s="15">
        <v>0</v>
      </c>
      <c r="E122" s="33"/>
      <c r="F122" s="13"/>
      <c r="G122" s="13"/>
      <c r="H122" s="13"/>
      <c r="I122" s="13"/>
      <c r="J122" s="13"/>
    </row>
    <row r="123" spans="1:10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x14ac:dyDescent="0.25">
      <c r="A124" s="137" t="s">
        <v>106</v>
      </c>
      <c r="B124" s="137"/>
      <c r="C124" s="137"/>
      <c r="D124" s="13"/>
      <c r="E124" s="13"/>
      <c r="F124" s="13"/>
      <c r="G124" s="13"/>
      <c r="H124" s="13"/>
      <c r="I124" s="13"/>
      <c r="J124" s="13"/>
    </row>
    <row r="125" spans="1:10" ht="15.75" thickBo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39" thickBot="1" x14ac:dyDescent="0.3">
      <c r="A126" s="20"/>
      <c r="B126" s="31" t="s">
        <v>107</v>
      </c>
      <c r="C126" s="16" t="s">
        <v>28</v>
      </c>
      <c r="D126" s="13"/>
      <c r="E126" s="13"/>
      <c r="F126" s="13"/>
      <c r="G126" s="13"/>
      <c r="H126" s="13"/>
      <c r="I126" s="13"/>
      <c r="J126" s="13"/>
    </row>
    <row r="127" spans="1:10" ht="15.75" thickBot="1" x14ac:dyDescent="0.3">
      <c r="A127" s="23" t="s">
        <v>29</v>
      </c>
      <c r="B127" s="19" t="s">
        <v>26</v>
      </c>
      <c r="C127" s="14">
        <v>0</v>
      </c>
      <c r="D127" s="13"/>
      <c r="E127" s="13"/>
      <c r="F127" s="13"/>
      <c r="G127" s="13"/>
      <c r="H127" s="13"/>
      <c r="I127" s="13"/>
      <c r="J127" s="13"/>
    </row>
    <row r="128" spans="1:10" ht="26.25" thickBot="1" x14ac:dyDescent="0.3">
      <c r="A128" s="23" t="s">
        <v>31</v>
      </c>
      <c r="B128" s="19" t="s">
        <v>42</v>
      </c>
      <c r="C128" s="14">
        <v>0</v>
      </c>
      <c r="D128" s="13"/>
      <c r="E128" s="13"/>
      <c r="F128" s="13"/>
      <c r="G128" s="13"/>
      <c r="H128" s="13"/>
      <c r="I128" s="13"/>
      <c r="J128" s="13"/>
    </row>
    <row r="129" spans="1:10" ht="15.75" thickBot="1" x14ac:dyDescent="0.3">
      <c r="A129" s="23" t="s">
        <v>33</v>
      </c>
      <c r="B129" s="19" t="s">
        <v>71</v>
      </c>
      <c r="C129" s="14">
        <v>0</v>
      </c>
      <c r="D129" s="13"/>
      <c r="E129" s="13"/>
      <c r="F129" s="13"/>
      <c r="G129" s="13"/>
      <c r="H129" s="13"/>
      <c r="I129" s="13"/>
      <c r="J129" s="13"/>
    </row>
    <row r="130" spans="1:10" ht="26.25" thickBot="1" x14ac:dyDescent="0.3">
      <c r="A130" s="23" t="s">
        <v>35</v>
      </c>
      <c r="B130" s="19" t="s">
        <v>79</v>
      </c>
      <c r="C130" s="14">
        <v>0</v>
      </c>
      <c r="D130" s="13"/>
      <c r="E130" s="13"/>
      <c r="F130" s="13"/>
      <c r="G130" s="13"/>
      <c r="H130" s="13"/>
      <c r="I130" s="13"/>
      <c r="J130" s="13"/>
    </row>
    <row r="131" spans="1:10" ht="15.75" thickBot="1" x14ac:dyDescent="0.3">
      <c r="A131" s="23" t="s">
        <v>37</v>
      </c>
      <c r="B131" s="19" t="s">
        <v>93</v>
      </c>
      <c r="C131" s="14">
        <v>0</v>
      </c>
      <c r="D131" s="13"/>
      <c r="E131" s="13"/>
      <c r="F131" s="13"/>
      <c r="G131" s="13"/>
      <c r="H131" s="13"/>
      <c r="I131" s="13"/>
      <c r="J131" s="13"/>
    </row>
    <row r="132" spans="1:10" ht="15.75" customHeight="1" thickBot="1" x14ac:dyDescent="0.3">
      <c r="A132" s="138" t="s">
        <v>108</v>
      </c>
      <c r="B132" s="139"/>
      <c r="C132" s="14">
        <v>0</v>
      </c>
      <c r="D132" s="13"/>
      <c r="E132" s="13"/>
      <c r="F132" s="13"/>
      <c r="G132" s="13"/>
      <c r="H132" s="13"/>
      <c r="I132" s="13"/>
      <c r="J132" s="13"/>
    </row>
    <row r="133" spans="1:10" ht="15.75" thickBot="1" x14ac:dyDescent="0.3">
      <c r="A133" s="23" t="s">
        <v>57</v>
      </c>
      <c r="B133" s="19" t="s">
        <v>109</v>
      </c>
      <c r="C133" s="14">
        <v>0</v>
      </c>
      <c r="D133" s="13"/>
      <c r="E133" s="13"/>
      <c r="F133" s="13"/>
      <c r="G133" s="13"/>
      <c r="H133" s="13"/>
      <c r="I133" s="13"/>
      <c r="J133" s="13"/>
    </row>
    <row r="134" spans="1:10" ht="15.75" customHeight="1" thickBot="1" x14ac:dyDescent="0.3">
      <c r="A134" s="138" t="s">
        <v>110</v>
      </c>
      <c r="B134" s="139"/>
      <c r="C134" s="14">
        <v>0</v>
      </c>
      <c r="D134" s="13"/>
      <c r="E134" s="13"/>
      <c r="F134" s="13"/>
      <c r="G134" s="13"/>
      <c r="H134" s="13"/>
      <c r="I134" s="13"/>
      <c r="J134" s="13"/>
    </row>
  </sheetData>
  <mergeCells count="29">
    <mergeCell ref="A78:C78"/>
    <mergeCell ref="A87:B87"/>
    <mergeCell ref="A31:D31"/>
    <mergeCell ref="A42:B42"/>
    <mergeCell ref="D49:E49"/>
    <mergeCell ref="A45:C45"/>
    <mergeCell ref="A72:B72"/>
    <mergeCell ref="D70:F70"/>
    <mergeCell ref="A75:C75"/>
    <mergeCell ref="A54:C54"/>
    <mergeCell ref="A52:B52"/>
    <mergeCell ref="A60:B60"/>
    <mergeCell ref="A63:C63"/>
    <mergeCell ref="A9:C9"/>
    <mergeCell ref="A132:B132"/>
    <mergeCell ref="A134:B134"/>
    <mergeCell ref="A89:C89"/>
    <mergeCell ref="A93:B93"/>
    <mergeCell ref="A124:C124"/>
    <mergeCell ref="A122:B122"/>
    <mergeCell ref="A96:C96"/>
    <mergeCell ref="A104:C104"/>
    <mergeCell ref="A101:B101"/>
    <mergeCell ref="A111:B111"/>
    <mergeCell ref="A113:C113"/>
    <mergeCell ref="A19:B19"/>
    <mergeCell ref="A21:C21"/>
    <mergeCell ref="A23:C23"/>
    <mergeCell ref="A28:B2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5" sqref="C25"/>
    </sheetView>
  </sheetViews>
  <sheetFormatPr defaultRowHeight="15" x14ac:dyDescent="0.25"/>
  <cols>
    <col min="1" max="1" width="46" customWidth="1"/>
    <col min="2" max="2" width="36.85546875" customWidth="1"/>
    <col min="3" max="3" width="27.28515625" customWidth="1"/>
  </cols>
  <sheetData>
    <row r="1" spans="1:3" x14ac:dyDescent="0.25">
      <c r="A1" s="145" t="s">
        <v>0</v>
      </c>
      <c r="B1" s="146"/>
      <c r="C1" s="147"/>
    </row>
    <row r="2" spans="1:3" x14ac:dyDescent="0.25">
      <c r="A2" s="150" t="s">
        <v>111</v>
      </c>
      <c r="B2" s="150" t="s">
        <v>112</v>
      </c>
      <c r="C2" s="148" t="s">
        <v>113</v>
      </c>
    </row>
    <row r="3" spans="1:3" x14ac:dyDescent="0.25">
      <c r="A3" s="151"/>
      <c r="B3" s="151"/>
      <c r="C3" s="149"/>
    </row>
    <row r="4" spans="1:3" ht="24" x14ac:dyDescent="0.25">
      <c r="A4" s="38" t="s">
        <v>114</v>
      </c>
      <c r="B4" s="41" t="s">
        <v>115</v>
      </c>
      <c r="C4" s="42">
        <v>0</v>
      </c>
    </row>
    <row r="5" spans="1:3" ht="24" x14ac:dyDescent="0.25">
      <c r="A5" s="38" t="s">
        <v>116</v>
      </c>
      <c r="B5" s="41" t="s">
        <v>115</v>
      </c>
      <c r="C5" s="42">
        <v>0</v>
      </c>
    </row>
    <row r="6" spans="1:3" ht="24" x14ac:dyDescent="0.25">
      <c r="A6" s="38" t="s">
        <v>117</v>
      </c>
      <c r="B6" s="41" t="s">
        <v>115</v>
      </c>
      <c r="C6" s="42">
        <v>0</v>
      </c>
    </row>
    <row r="7" spans="1:3" ht="24" x14ac:dyDescent="0.25">
      <c r="A7" s="38" t="s">
        <v>118</v>
      </c>
      <c r="B7" s="41" t="s">
        <v>115</v>
      </c>
      <c r="C7" s="42">
        <v>0</v>
      </c>
    </row>
    <row r="8" spans="1:3" ht="24" x14ac:dyDescent="0.25">
      <c r="A8" s="38" t="s">
        <v>119</v>
      </c>
      <c r="B8" s="41" t="s">
        <v>115</v>
      </c>
      <c r="C8" s="42">
        <v>0</v>
      </c>
    </row>
    <row r="9" spans="1:3" ht="24" x14ac:dyDescent="0.25">
      <c r="A9" s="38" t="s">
        <v>120</v>
      </c>
      <c r="B9" s="41" t="s">
        <v>115</v>
      </c>
      <c r="C9" s="42">
        <v>0</v>
      </c>
    </row>
    <row r="10" spans="1:3" ht="24" x14ac:dyDescent="0.25">
      <c r="A10" s="38" t="s">
        <v>121</v>
      </c>
      <c r="B10" s="41" t="s">
        <v>115</v>
      </c>
      <c r="C10" s="42">
        <v>0</v>
      </c>
    </row>
    <row r="11" spans="1:3" ht="24" x14ac:dyDescent="0.25">
      <c r="A11" s="38" t="s">
        <v>122</v>
      </c>
      <c r="B11" s="41" t="s">
        <v>115</v>
      </c>
      <c r="C11" s="42">
        <v>0</v>
      </c>
    </row>
    <row r="12" spans="1:3" ht="24" x14ac:dyDescent="0.25">
      <c r="A12" s="38" t="s">
        <v>123</v>
      </c>
      <c r="B12" s="41" t="s">
        <v>115</v>
      </c>
      <c r="C12" s="42">
        <v>0</v>
      </c>
    </row>
    <row r="13" spans="1:3" ht="24" x14ac:dyDescent="0.25">
      <c r="A13" s="38" t="s">
        <v>124</v>
      </c>
      <c r="B13" s="41" t="s">
        <v>115</v>
      </c>
      <c r="C13" s="42">
        <v>0</v>
      </c>
    </row>
    <row r="14" spans="1:3" ht="24" x14ac:dyDescent="0.25">
      <c r="A14" s="38" t="s">
        <v>66</v>
      </c>
      <c r="B14" s="41" t="s">
        <v>115</v>
      </c>
      <c r="C14" s="42">
        <v>0</v>
      </c>
    </row>
    <row r="15" spans="1:3" ht="23.25" customHeight="1" x14ac:dyDescent="0.25">
      <c r="A15" s="40" t="s">
        <v>125</v>
      </c>
      <c r="B15" s="40" t="s">
        <v>126</v>
      </c>
      <c r="C15" s="43">
        <f>SUM(C4:C14)</f>
        <v>0</v>
      </c>
    </row>
    <row r="16" spans="1:3" ht="36" x14ac:dyDescent="0.25">
      <c r="A16" s="38" t="s">
        <v>127</v>
      </c>
      <c r="B16" s="41" t="s">
        <v>128</v>
      </c>
      <c r="C16" s="44">
        <f>ROUNDUP(C15*10%,2)</f>
        <v>0</v>
      </c>
    </row>
    <row r="17" spans="1:3" ht="36" x14ac:dyDescent="0.25">
      <c r="A17" s="38" t="s">
        <v>129</v>
      </c>
      <c r="B17" s="41" t="s">
        <v>128</v>
      </c>
      <c r="C17" s="44">
        <f>ROUNDUP(C15*10%,2)</f>
        <v>0</v>
      </c>
    </row>
    <row r="18" spans="1:3" ht="36" x14ac:dyDescent="0.25">
      <c r="A18" s="38" t="s">
        <v>130</v>
      </c>
      <c r="B18" s="40" t="s">
        <v>131</v>
      </c>
      <c r="C18" s="45">
        <f>C15+C16+C17</f>
        <v>0</v>
      </c>
    </row>
    <row r="19" spans="1:3" ht="24" x14ac:dyDescent="0.25">
      <c r="A19" s="40" t="s">
        <v>132</v>
      </c>
      <c r="B19" s="40" t="s">
        <v>133</v>
      </c>
      <c r="C19" s="43">
        <f>'IV D - CUSTO PESSOAL MIN'!D32</f>
        <v>0</v>
      </c>
    </row>
    <row r="20" spans="1:3" x14ac:dyDescent="0.25">
      <c r="A20" s="144" t="s">
        <v>134</v>
      </c>
      <c r="B20" s="144"/>
      <c r="C20" s="39">
        <f>C18+C19</f>
        <v>0</v>
      </c>
    </row>
    <row r="21" spans="1:3" x14ac:dyDescent="0.25">
      <c r="A21" s="144" t="s">
        <v>135</v>
      </c>
      <c r="B21" s="144"/>
      <c r="C21" s="39">
        <f>C20*12</f>
        <v>0</v>
      </c>
    </row>
  </sheetData>
  <mergeCells count="6">
    <mergeCell ref="A21:B21"/>
    <mergeCell ref="A1:C1"/>
    <mergeCell ref="C2:C3"/>
    <mergeCell ref="A2:A3"/>
    <mergeCell ref="B2:B3"/>
    <mergeCell ref="A20:B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IV VALOR TOTAL</vt:lpstr>
      <vt:lpstr>IV A - ALIM COMPLEM</vt:lpstr>
      <vt:lpstr>IV B - FÓRM INFANTIL</vt:lpstr>
      <vt:lpstr>IV C - CUSTO UNIT E TOTAL</vt:lpstr>
      <vt:lpstr>IV D - CUSTO PESSOAL MIN</vt:lpstr>
      <vt:lpstr>IV E - PLAN ABERTA PESS MIN</vt:lpstr>
      <vt:lpstr>IV F - RESUMO DE COTAÇÃO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Laura Alves Rodrigues</cp:lastModifiedBy>
  <dcterms:created xsi:type="dcterms:W3CDTF">2024-03-07T17:38:52Z</dcterms:created>
  <dcterms:modified xsi:type="dcterms:W3CDTF">2024-04-10T18:34:49Z</dcterms:modified>
</cp:coreProperties>
</file>